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dun\Desktop\KSENIJA ŠKOLA\FINANCIJSKI IZVJEŠTAJI\FINANCIJSKI IZVJEŠTAJI 2026\30.06.2026\IZVJEŠTAJ O IZVRŠENJU FINANCIJSKOG PLANA\"/>
    </mc:Choice>
  </mc:AlternateContent>
  <xr:revisionPtr revIDLastSave="0" documentId="13_ncr:1_{ABF2BA26-06A7-43F6-84B1-D33F7921925B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SAŽETAK OPĆI DIO" sheetId="1" r:id="rId1"/>
    <sheet name="OPĆI DIO-P i R ekonom.klasif. " sheetId="2" r:id="rId2"/>
    <sheet name="OPĆI DIO P i R- IZVORI FINANC." sheetId="3" r:id="rId3"/>
    <sheet name="OPĆI DIO-funkc.klasif." sheetId="4" r:id="rId4"/>
    <sheet name="OPĆI DIO-račun financ." sheetId="5" r:id="rId5"/>
    <sheet name="OPĆI DIO-račun financ izvori" sheetId="6" r:id="rId6"/>
    <sheet name="POSEBNI DIO" sheetId="7" r:id="rId7"/>
  </sheets>
  <definedNames>
    <definedName name="_xlnm.Print_Area" localSheetId="2">'OPĆI DIO P i R- IZVORI FINANC.'!$A$1:$G$41</definedName>
    <definedName name="_xlnm.Print_Area" localSheetId="1">'OPĆI DIO-P i R ekonom.klasif. '!$A$1:$G$109</definedName>
    <definedName name="_xlnm.Print_Area" localSheetId="5">'OPĆI DIO-račun financ izvori'!$A$1:$G$10</definedName>
    <definedName name="_xlnm.Print_Area" localSheetId="4">'OPĆI DIO-račun financ.'!$A$1:$G$12</definedName>
    <definedName name="_xlnm.Print_Area" localSheetId="6">'POSEBNI DIO'!$A$1:$E$236</definedName>
    <definedName name="_xlnm.Print_Area" localSheetId="0">'SAŽETAK OPĆI DIO'!$A$1:$I$32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1" l="1"/>
  <c r="F31" i="1"/>
  <c r="F29" i="1"/>
  <c r="F28" i="1"/>
  <c r="F27" i="1"/>
  <c r="F25" i="1"/>
  <c r="F24" i="1"/>
  <c r="F19" i="1"/>
  <c r="F20" i="1"/>
  <c r="F21" i="1"/>
  <c r="F22" i="1"/>
  <c r="F18" i="1"/>
  <c r="G31" i="1"/>
  <c r="G29" i="1"/>
  <c r="G20" i="1"/>
  <c r="G28" i="1" l="1"/>
  <c r="G27" i="1"/>
  <c r="G25" i="1"/>
  <c r="G24" i="1"/>
  <c r="G22" i="1"/>
  <c r="G19" i="1"/>
  <c r="G21" i="1"/>
  <c r="G18" i="1"/>
  <c r="B32" i="1" l="1"/>
  <c r="E32" i="1"/>
</calcChain>
</file>

<file path=xl/sharedStrings.xml><?xml version="1.0" encoding="utf-8"?>
<sst xmlns="http://schemas.openxmlformats.org/spreadsheetml/2006/main" count="457" uniqueCount="194">
  <si>
    <t>Oznaka</t>
  </si>
  <si>
    <t>Izvorni plan 2026. (2)</t>
  </si>
  <si>
    <t>Tekući plan 2026. (3)</t>
  </si>
  <si>
    <t>Indeks % (5=4/1)</t>
  </si>
  <si>
    <t>Indeks % (6=4/3)</t>
  </si>
  <si>
    <t>A. RAČUN PRIHODA I RASHODA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</si>
  <si>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</si>
  <si>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</si>
  <si>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</si>
  <si>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</si>
  <si>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</si>
  <si>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B. RAČUN FINANCIRANJA</t>
  </si>
  <si>
    <t>5 Izdaci za financijsku imovinu i otplate zajmova</t>
  </si>
  <si>
    <t>Neto - zaduživanje/financiranje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</si>
  <si>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</si>
  <si>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</si>
  <si>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</si>
  <si>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</si>
  <si>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</si>
  <si>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</si>
  <si>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VIŠAK/MANJAK PRIHODA</t>
  </si>
  <si>
    <t>PRIJEDLOG POLUGODIŠNJEG IZVJEŠTAJA O IZVRŠENJU FINANCIJSKOG PLANA</t>
  </si>
  <si>
    <t>SREDNJE ŠKOLE ARBORETUM OPEKA</t>
  </si>
  <si>
    <t xml:space="preserve"> </t>
  </si>
  <si>
    <t>I. OPĆI DIO</t>
  </si>
  <si>
    <t xml:space="preserve">                         Članak 1. </t>
  </si>
  <si>
    <t>SAŽETAK RAČUNA PRIHODA I RASHODA I RAČUNA FINANCIRANJA</t>
  </si>
  <si>
    <t xml:space="preserve">                                                          za razdoblje 01.01. - 30.06.2026. godine </t>
  </si>
  <si>
    <t xml:space="preserve">Sažetak polugodišnjeg izvještaja o izvršenju Financijskog plana za 2026. godinu izgleda kako slijedi: 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</si>
  <si>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</si>
  <si>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</si>
  <si>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</si>
  <si>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</si>
  <si>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</si>
  <si>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</si>
  <si>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</si>
  <si>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6391 Tekući prijenosi između proračunskih korisnika istog proračuna</t>
  </si>
  <si>
    <t>6393 Tekući prijenosi između proračunskih korisnika istog proračuna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</si>
  <si>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</si>
  <si>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</si>
  <si>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</si>
  <si>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</si>
  <si>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</si>
  <si>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</si>
  <si>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</si>
  <si>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</si>
  <si>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6614 Prihodi od prodaje proizvoda i robe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</si>
  <si>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</si>
  <si>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</si>
  <si>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</si>
  <si>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</si>
  <si>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</si>
  <si>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6714 Prihodi iz nadležnog proračuna za financiranje izdataka za financijsku imovinu i otplatu zajmova</t>
  </si>
  <si>
    <t>72 Prihodi od prodaje proizvedene dugotrajne imovine</t>
  </si>
  <si>
    <t>722 Prihodi od prodaje postrojenja i opreme</t>
  </si>
  <si>
    <t>7227 Uređaji, strojevi i oprema za ostale namjene</t>
  </si>
  <si>
    <t>725 Prihodi od prodaje višegodišnjih nasada i osnovnog stada</t>
  </si>
  <si>
    <t>7252 Osnovno stado</t>
  </si>
  <si>
    <t>SVEUKUPNO PRIHODI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</si>
  <si>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</si>
  <si>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</si>
  <si>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</si>
  <si>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</si>
  <si>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</si>
  <si>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</si>
  <si>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</si>
  <si>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</si>
  <si>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</si>
  <si>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</si>
  <si>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</si>
  <si>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</si>
  <si>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</si>
  <si>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</si>
  <si>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</si>
  <si>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</si>
  <si>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</si>
  <si>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</si>
  <si>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</si>
  <si>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</si>
  <si>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</si>
  <si>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</si>
  <si>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</si>
  <si>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</si>
  <si>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</si>
  <si>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</si>
  <si>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</si>
  <si>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</si>
  <si>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</si>
  <si>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</si>
  <si>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</si>
  <si>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</si>
  <si>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</si>
  <si>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</si>
  <si>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</si>
  <si>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</si>
  <si>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</si>
  <si>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</si>
  <si>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</si>
  <si>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</si>
  <si>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</si>
  <si>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</si>
  <si>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sektora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</si>
  <si>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</si>
  <si>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</si>
  <si>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</si>
  <si>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</si>
  <si>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</si>
  <si>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Ostali rashodi</t>
  </si>
  <si>
    <t>381 Tekuće donacije</t>
  </si>
  <si>
    <t>3811 Tekuće donacije u novcu</t>
  </si>
  <si>
    <t>41 Rashodi za nabavu neproizvedene dugotrajne imovine</t>
  </si>
  <si>
    <t>412 Nematerijalna imovina</t>
  </si>
  <si>
    <t>4121 Patenti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</si>
  <si>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</si>
  <si>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</si>
  <si>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</si>
  <si>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</si>
  <si>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</si>
  <si>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</si>
  <si>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425 Višegodišnji nasadi i osnovno stado</t>
  </si>
  <si>
    <t>4252 Osnovno stado</t>
  </si>
  <si>
    <t>SVEUKUPNO RASHODI</t>
  </si>
  <si>
    <t xml:space="preserve">Članak 2. </t>
  </si>
  <si>
    <t>Tablica 1. Izvještaj o prihodima i rashodima prema ekonomskoj klasifikaciji</t>
  </si>
  <si>
    <t>Izvor: 1 OPĆI PRIHODI I PRIMICI</t>
  </si>
  <si>
    <t>Izvor: 11 Opći prihodi i primici</t>
  </si>
  <si>
    <t>Izvor: 3 VLASTITI PRIHODI</t>
  </si>
  <si>
    <t>Izvor: 31 Vlastiti prihodi</t>
  </si>
  <si>
    <t>Izvor: 4 PRIHODI ZA POSEBNE NAMJENE</t>
  </si>
  <si>
    <t>Izvor: 43 Ostali prihodi za posebne namjene</t>
  </si>
  <si>
    <t>Izvor: 44 Decentralizirana sredstva</t>
  </si>
  <si>
    <t>Izvor: 5 POMOĆI</t>
  </si>
  <si>
    <t>Izvor: 50 Pomoći iz državnog proračuna</t>
  </si>
  <si>
    <t>Izvor: 51 Programi Unije</t>
  </si>
  <si>
    <t>Izvor: 52 Ostale pomoći</t>
  </si>
  <si>
    <t>Izvor: 54 Europski poljoprivredni jamstveni fond (EAGF)</t>
  </si>
  <si>
    <t>Izvor: 56 Fondovi EU</t>
  </si>
  <si>
    <t>Izvor: 6 DONACIJE</t>
  </si>
  <si>
    <t>Izvor: 61 Donacije</t>
  </si>
  <si>
    <t>Izvor: 7 PRIHODI OD PRODAJE ILI ZAMJENE NEFINANCIJSKE IMOVINE I NADOKNADE S OSNOVA OSIGURANJA</t>
  </si>
  <si>
    <t>Izvor: 71 Prihodi od prodaje ili zamjene nefinancijske imovine i naknade s naslova osiguranja</t>
  </si>
  <si>
    <t>Tablica 2. Izvještaj o prihodima i rashodima prema izvorima financiranja</t>
  </si>
  <si>
    <t>Funk. klas: 09 Obrazovanje</t>
  </si>
  <si>
    <t>092 Srednjoškolsko obrazovanje</t>
  </si>
  <si>
    <t>096 Dodatne usluge u obrazovanju</t>
  </si>
  <si>
    <t>098 Usluge obrazovanja koje nisu drugdje svrstane</t>
  </si>
  <si>
    <t>Ostvarenje / Izvršenje 01.01.-30.06.2026. (4)</t>
  </si>
  <si>
    <t>Ostvarenje / Izvršenje 01.01.-30.06.2025. (1)</t>
  </si>
  <si>
    <t>Ostvarenje / Izvršenje 01.01.-30.0.06.2026. (4)</t>
  </si>
  <si>
    <t>Tablica 3. Izvještaj o rashodima prema funkcijskoj klasifikaciji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</si>
  <si>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</si>
  <si>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</si>
  <si>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</si>
  <si>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</si>
  <si>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Tablica 4. Izvještaj računa financiranja prema ekonomskoj klasifikaciji</t>
  </si>
  <si>
    <t>Tablica 5. Izvještaj računa financiranja prema izvorima financiranja</t>
  </si>
  <si>
    <t>Indeks (3./2.)</t>
  </si>
  <si>
    <t>SVEUKUPNO</t>
  </si>
  <si>
    <t>Razdjel: 015 UPRAVNI ODJEL ZA PROSVJETU, KULTURU I SPORT</t>
  </si>
  <si>
    <t>Glava: 01503 SREDNJOŠKOLSKO OBRAZOVANJE</t>
  </si>
  <si>
    <t>19271 SREDNJA ŠKOLA ARBORETUM OPEKA, VINICA</t>
  </si>
  <si>
    <t>Program: 1140 PROGRAMI EUROPSKIH POSLOVA</t>
  </si>
  <si>
    <t>T114017 Asistenti u nastavi</t>
  </si>
  <si>
    <t>T114036 Školska Shema</t>
  </si>
  <si>
    <t>T114066 Projekti Erasmus+</t>
  </si>
  <si>
    <t>Program: 1210 JAVNE POTREBE U OBRAZOVANJU IZNAD ZAKONSKOG STANDARDA</t>
  </si>
  <si>
    <t>A121016 Programi u školstvu iznad zakonskog standarda</t>
  </si>
  <si>
    <t>A121019 Prehrana učenika</t>
  </si>
  <si>
    <t>A121023 Građanski odgoj</t>
  </si>
  <si>
    <t>A121025 Opskrba školskih ustanova besplatnim higijenskim potrepštinama</t>
  </si>
  <si>
    <t>A121027 Škola u prirodi</t>
  </si>
  <si>
    <t>Program: 1220 ŽUPANIJSKA DODATNA KAPITALNA ULAGANJA U OBRAZOVANJU</t>
  </si>
  <si>
    <t>A122001 Otplate kredita za regionalne centre kompetentnosti</t>
  </si>
  <si>
    <t>K122004 RCK u poljoprivredi</t>
  </si>
  <si>
    <t>Program: 1240 ZAKONSKI STANDARD JAVNIH USTANOVA SŠ</t>
  </si>
  <si>
    <t>A124001 Odgojnoobrazovno, administrativno i tehničko osoblje</t>
  </si>
  <si>
    <t>A124002 Smještaj učenika u učeničkim domovima</t>
  </si>
  <si>
    <t>K124001 Izgradnja i održavanje školskih objekata</t>
  </si>
  <si>
    <t>T124001 Investicijsko održavanje školskih objekata i opreme</t>
  </si>
  <si>
    <t>II. POSEBNI DIO</t>
  </si>
  <si>
    <t>Rashodi i izdaci u Posebnom dijelu Financijskog plana iskazani po organizacijskoj i programskoj klasifikaciji, izvršeni su kako slijedi:</t>
  </si>
  <si>
    <t>Tablica 6. Izvještaj po programskoj klasifikaciji</t>
  </si>
  <si>
    <t>Tekući plan 2026.</t>
  </si>
  <si>
    <t>Izvorni plan 2026.</t>
  </si>
  <si>
    <t>Ostvarenje/ izvršenje 01.01.-30.06.2026.</t>
  </si>
  <si>
    <t>PREDSJEDNICA ŠKOLSKOG ODBORA</t>
  </si>
  <si>
    <t>Tihana Dvorski Kralj</t>
  </si>
  <si>
    <t xml:space="preserve">              Polugodišnji izvještaj o izvršenju Financijskog plana za 2026. godinu objavljuje se na internetskim stranicama škole.</t>
  </si>
  <si>
    <t xml:space="preserve">              Opći i posebni dio Polugodišnjeg izvještaja o izvršenju Financijskog plana za 2026. godinu objavljuje se na internetskim stranicama škole.</t>
  </si>
  <si>
    <t xml:space="preserve">              KLASA: 400-04/26-01/2</t>
  </si>
  <si>
    <t xml:space="preserve">              URBROJ:  2186-153-03-26-5</t>
  </si>
  <si>
    <t xml:space="preserve">Prihodi i rashodi te primici i izdaci ostvareni su, odnosno izvršeni u 2026. godini u Računu prihoda i rashoda i Računu financiranja, uz usporedbu prethodne godine, kako slijedi: </t>
  </si>
  <si>
    <t xml:space="preserve">              Marčan,  22.07.2026. godine</t>
  </si>
  <si>
    <t>Temeljem odredbi članka 86. Zakona o proračunu (NN br. 144/21), članka 52. Pravilnika o polugodišnjem i godišnjem izvještaju o izvršenju proračuna (NN br. 85/23) i članka  29. Odluke o izvršavanju proračuna Varaždinske Županije za 2026. godinu, (Služ. vjesnik Varaždinske Županije  br 110/25) i članka 35.Statuta Srednje škole Arboretum Opeka , Školski odbor na sjednici održanoj  22.07.2026. godine, usvaja: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</si>
</sst>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6">
    <xf numFmtId="0" fontId="0" fillId="0" borderId="0" xfId="0"/>
    <xf numFmtId="0" fontId="18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23" fillId="35" borderId="0" xfId="0" applyFont="1" applyFill="1" applyAlignment="1">
      <alignment horizontal="justify" vertical="center" wrapText="1"/>
    </xf>
    <xf numFmtId="0" fontId="25" fillId="35" borderId="0" xfId="0" applyFont="1" applyFill="1" applyAlignment="1">
      <alignment horizontal="center"/>
    </xf>
    <xf numFmtId="0" fontId="24" fillId="35" borderId="0" xfId="0" applyFont="1" applyFill="1"/>
    <xf numFmtId="0" fontId="25" fillId="35" borderId="0" xfId="0" applyFont="1" applyFill="1"/>
    <xf numFmtId="164" fontId="24" fillId="35" borderId="0" xfId="0" applyNumberFormat="1" applyFont="1" applyFill="1"/>
    <xf numFmtId="0" fontId="24" fillId="35" borderId="0" xfId="0" applyFont="1" applyFill="1" applyAlignment="1">
      <alignment horizontal="left" vertical="center" wrapText="1"/>
    </xf>
    <xf numFmtId="0" fontId="26" fillId="35" borderId="0" xfId="0" applyFont="1" applyFill="1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justify" wrapTex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right" indent="1"/>
    </xf>
    <xf numFmtId="0" fontId="26" fillId="35" borderId="0" xfId="0" applyFont="1" applyFill="1" applyAlignment="1">
      <alignment wrapText="1"/>
    </xf>
    <xf numFmtId="0" fontId="22" fillId="0" borderId="10" xfId="0" applyFont="1" applyBorder="1" applyAlignment="1">
      <alignment horizontal="center" vertical="center" wrapText="1" indent="1"/>
    </xf>
    <xf numFmtId="0" fontId="25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1" fillId="37" borderId="0" xfId="0" applyFont="1" applyFill="1" applyAlignment="1">
      <alignment horizontal="left" indent="1"/>
    </xf>
    <xf numFmtId="0" fontId="21" fillId="34" borderId="0" xfId="0" applyFont="1" applyFill="1" applyAlignment="1">
      <alignment horizontal="left" indent="1"/>
    </xf>
    <xf numFmtId="0" fontId="21" fillId="33" borderId="0" xfId="0" applyFont="1" applyFill="1" applyAlignment="1">
      <alignment horizontal="left" indent="1"/>
    </xf>
    <xf numFmtId="0" fontId="21" fillId="36" borderId="0" xfId="0" applyFont="1" applyFill="1" applyAlignment="1">
      <alignment horizontal="left" indent="1"/>
    </xf>
    <xf numFmtId="0" fontId="23" fillId="35" borderId="0" xfId="0" applyFont="1" applyFill="1" applyAlignment="1">
      <alignment horizontal="left"/>
    </xf>
    <xf numFmtId="0" fontId="27" fillId="35" borderId="0" xfId="0" applyFont="1" applyFill="1" applyAlignment="1">
      <alignment horizontal="left" indent="1"/>
    </xf>
    <xf numFmtId="0" fontId="20" fillId="39" borderId="11" xfId="0" applyFont="1" applyFill="1" applyBorder="1" applyAlignment="1">
      <alignment horizontal="left" wrapText="1" indent="1"/>
    </xf>
    <xf numFmtId="4" fontId="20" fillId="39" borderId="11" xfId="0" applyNumberFormat="1" applyFont="1" applyFill="1" applyBorder="1" applyAlignment="1">
      <alignment horizontal="right" wrapText="1" indent="1"/>
    </xf>
    <xf numFmtId="0" fontId="20" fillId="39" borderId="11" xfId="0" applyFont="1" applyFill="1" applyBorder="1" applyAlignment="1">
      <alignment horizontal="right" wrapText="1" indent="1"/>
    </xf>
    <xf numFmtId="0" fontId="22" fillId="33" borderId="13" xfId="0" applyFont="1" applyFill="1" applyBorder="1" applyAlignment="1">
      <alignment horizontal="left" wrapText="1" indent="2"/>
    </xf>
    <xf numFmtId="4" fontId="22" fillId="33" borderId="14" xfId="0" applyNumberFormat="1" applyFont="1" applyFill="1" applyBorder="1" applyAlignment="1">
      <alignment horizontal="right" wrapText="1" indent="1"/>
    </xf>
    <xf numFmtId="0" fontId="22" fillId="33" borderId="14" xfId="0" applyFont="1" applyFill="1" applyBorder="1" applyAlignment="1">
      <alignment horizontal="right" wrapText="1" indent="1"/>
    </xf>
    <xf numFmtId="0" fontId="22" fillId="33" borderId="15" xfId="0" applyFont="1" applyFill="1" applyBorder="1" applyAlignment="1">
      <alignment horizontal="right" wrapText="1" indent="1"/>
    </xf>
    <xf numFmtId="4" fontId="24" fillId="0" borderId="0" xfId="0" applyNumberFormat="1" applyFont="1" applyAlignment="1">
      <alignment horizontal="left" indent="1"/>
    </xf>
    <xf numFmtId="0" fontId="28" fillId="35" borderId="0" xfId="0" applyFont="1" applyFill="1" applyAlignment="1">
      <alignment horizontal="left" indent="1"/>
    </xf>
    <xf numFmtId="0" fontId="22" fillId="33" borderId="0" xfId="0" applyFont="1" applyFill="1" applyAlignment="1">
      <alignment horizontal="left" indent="1"/>
    </xf>
    <xf numFmtId="0" fontId="22" fillId="38" borderId="12" xfId="0" applyFont="1" applyFill="1" applyBorder="1" applyAlignment="1">
      <alignment horizontal="left" wrapText="1" indent="1"/>
    </xf>
    <xf numFmtId="4" fontId="22" fillId="38" borderId="12" xfId="0" applyNumberFormat="1" applyFont="1" applyFill="1" applyBorder="1" applyAlignment="1">
      <alignment horizontal="right" wrapText="1" indent="1"/>
    </xf>
    <xf numFmtId="0" fontId="22" fillId="38" borderId="12" xfId="0" applyFont="1" applyFill="1" applyBorder="1" applyAlignment="1">
      <alignment horizontal="right" wrapText="1" indent="1"/>
    </xf>
    <xf numFmtId="0" fontId="22" fillId="38" borderId="16" xfId="0" applyFont="1" applyFill="1" applyBorder="1" applyAlignment="1">
      <alignment horizontal="left" wrapText="1" indent="1"/>
    </xf>
    <xf numFmtId="4" fontId="22" fillId="38" borderId="16" xfId="0" applyNumberFormat="1" applyFont="1" applyFill="1" applyBorder="1" applyAlignment="1">
      <alignment horizontal="right" wrapText="1" indent="1"/>
    </xf>
    <xf numFmtId="0" fontId="22" fillId="38" borderId="16" xfId="0" applyFont="1" applyFill="1" applyBorder="1" applyAlignment="1">
      <alignment horizontal="right" wrapText="1" indent="1"/>
    </xf>
    <xf numFmtId="0" fontId="21" fillId="33" borderId="16" xfId="0" applyFont="1" applyFill="1" applyBorder="1" applyAlignment="1">
      <alignment horizontal="left" wrapText="1" indent="3"/>
    </xf>
    <xf numFmtId="4" fontId="21" fillId="33" borderId="16" xfId="0" applyNumberFormat="1" applyFont="1" applyFill="1" applyBorder="1" applyAlignment="1">
      <alignment horizontal="right" wrapText="1" indent="1"/>
    </xf>
    <xf numFmtId="0" fontId="21" fillId="33" borderId="16" xfId="0" applyFont="1" applyFill="1" applyBorder="1" applyAlignment="1">
      <alignment horizontal="right" wrapText="1" indent="1"/>
    </xf>
    <xf numFmtId="0" fontId="22" fillId="33" borderId="16" xfId="0" applyFont="1" applyFill="1" applyBorder="1" applyAlignment="1">
      <alignment horizontal="left" wrapText="1" indent="3"/>
    </xf>
    <xf numFmtId="4" fontId="22" fillId="33" borderId="16" xfId="0" applyNumberFormat="1" applyFont="1" applyFill="1" applyBorder="1" applyAlignment="1">
      <alignment horizontal="right" wrapText="1" indent="1"/>
    </xf>
    <xf numFmtId="0" fontId="22" fillId="33" borderId="16" xfId="0" applyFont="1" applyFill="1" applyBorder="1" applyAlignment="1">
      <alignment horizontal="right" wrapText="1" indent="1"/>
    </xf>
    <xf numFmtId="0" fontId="22" fillId="33" borderId="16" xfId="0" applyFont="1" applyFill="1" applyBorder="1" applyAlignment="1">
      <alignment horizontal="left" wrapText="1" indent="4"/>
    </xf>
    <xf numFmtId="0" fontId="21" fillId="33" borderId="16" xfId="0" applyFont="1" applyFill="1" applyBorder="1" applyAlignment="1">
      <alignment horizontal="left" wrapText="1" indent="5"/>
    </xf>
    <xf numFmtId="0" fontId="21" fillId="33" borderId="16" xfId="0" applyFont="1" applyFill="1" applyBorder="1" applyAlignment="1">
      <alignment horizontal="left" wrapText="1" indent="1"/>
    </xf>
    <xf numFmtId="0" fontId="21" fillId="33" borderId="17" xfId="0" applyFont="1" applyFill="1" applyBorder="1" applyAlignment="1">
      <alignment horizontal="left" wrapText="1" indent="3"/>
    </xf>
    <xf numFmtId="4" fontId="21" fillId="33" borderId="17" xfId="0" applyNumberFormat="1" applyFont="1" applyFill="1" applyBorder="1" applyAlignment="1">
      <alignment horizontal="right" wrapText="1" indent="1"/>
    </xf>
    <xf numFmtId="0" fontId="21" fillId="33" borderId="17" xfId="0" applyFont="1" applyFill="1" applyBorder="1" applyAlignment="1">
      <alignment horizontal="right" wrapText="1" indent="1"/>
    </xf>
    <xf numFmtId="0" fontId="20" fillId="39" borderId="18" xfId="0" applyFont="1" applyFill="1" applyBorder="1" applyAlignment="1">
      <alignment horizontal="left" wrapText="1" indent="1"/>
    </xf>
    <xf numFmtId="0" fontId="19" fillId="39" borderId="18" xfId="0" applyFont="1" applyFill="1" applyBorder="1" applyAlignment="1">
      <alignment horizontal="left" wrapText="1" indent="1"/>
    </xf>
    <xf numFmtId="0" fontId="22" fillId="0" borderId="19" xfId="0" applyFont="1" applyBorder="1" applyAlignment="1">
      <alignment horizontal="center" vertical="center" wrapText="1" indent="1"/>
    </xf>
    <xf numFmtId="0" fontId="22" fillId="0" borderId="20" xfId="0" applyFont="1" applyBorder="1" applyAlignment="1">
      <alignment horizontal="center" vertical="center" wrapText="1" indent="1"/>
    </xf>
    <xf numFmtId="0" fontId="22" fillId="0" borderId="21" xfId="0" applyFont="1" applyBorder="1" applyAlignment="1">
      <alignment horizontal="center" vertical="center" wrapText="1" indent="1"/>
    </xf>
    <xf numFmtId="0" fontId="22" fillId="36" borderId="16" xfId="0" applyFont="1" applyFill="1" applyBorder="1" applyAlignment="1">
      <alignment horizontal="left" wrapText="1" indent="1"/>
    </xf>
    <xf numFmtId="4" fontId="22" fillId="36" borderId="16" xfId="0" applyNumberFormat="1" applyFont="1" applyFill="1" applyBorder="1" applyAlignment="1">
      <alignment horizontal="right" wrapText="1" indent="1"/>
    </xf>
    <xf numFmtId="0" fontId="22" fillId="36" borderId="16" xfId="0" applyFont="1" applyFill="1" applyBorder="1" applyAlignment="1">
      <alignment horizontal="right" wrapText="1" indent="1"/>
    </xf>
    <xf numFmtId="0" fontId="22" fillId="33" borderId="16" xfId="0" applyFont="1" applyFill="1" applyBorder="1" applyAlignment="1">
      <alignment horizontal="left" wrapText="1" indent="2"/>
    </xf>
    <xf numFmtId="0" fontId="21" fillId="33" borderId="17" xfId="0" applyFont="1" applyFill="1" applyBorder="1" applyAlignment="1">
      <alignment horizontal="left" wrapText="1" indent="1"/>
    </xf>
    <xf numFmtId="0" fontId="22" fillId="33" borderId="22" xfId="0" applyFont="1" applyFill="1" applyBorder="1" applyAlignment="1">
      <alignment horizontal="left" wrapText="1" indent="2"/>
    </xf>
    <xf numFmtId="4" fontId="22" fillId="33" borderId="23" xfId="0" applyNumberFormat="1" applyFont="1" applyFill="1" applyBorder="1" applyAlignment="1">
      <alignment horizontal="right" wrapText="1" indent="1"/>
    </xf>
    <xf numFmtId="0" fontId="22" fillId="33" borderId="23" xfId="0" applyFont="1" applyFill="1" applyBorder="1" applyAlignment="1">
      <alignment horizontal="right" wrapText="1" indent="1"/>
    </xf>
    <xf numFmtId="0" fontId="22" fillId="33" borderId="24" xfId="0" applyFont="1" applyFill="1" applyBorder="1" applyAlignment="1">
      <alignment horizontal="right" wrapText="1" indent="1"/>
    </xf>
    <xf numFmtId="0" fontId="21" fillId="33" borderId="16" xfId="0" applyFont="1" applyFill="1" applyBorder="1" applyAlignment="1">
      <alignment horizontal="left" wrapText="1" indent="2"/>
    </xf>
    <xf numFmtId="0" fontId="22" fillId="0" borderId="22" xfId="0" applyFont="1" applyBorder="1" applyAlignment="1">
      <alignment horizontal="center" vertical="center" wrapText="1" indent="1"/>
    </xf>
    <xf numFmtId="0" fontId="22" fillId="0" borderId="23" xfId="0" applyFont="1" applyBorder="1" applyAlignment="1">
      <alignment horizontal="center" vertical="center" wrapText="1" indent="1"/>
    </xf>
    <xf numFmtId="0" fontId="22" fillId="0" borderId="24" xfId="0" applyFont="1" applyBorder="1" applyAlignment="1">
      <alignment horizontal="center" vertical="center" wrapText="1" indent="1"/>
    </xf>
    <xf numFmtId="0" fontId="21" fillId="33" borderId="17" xfId="0" applyFont="1" applyFill="1" applyBorder="1" applyAlignment="1">
      <alignment horizontal="left" wrapText="1" indent="2"/>
    </xf>
    <xf numFmtId="0" fontId="22" fillId="33" borderId="16" xfId="0" applyFont="1" applyFill="1" applyBorder="1" applyAlignment="1">
      <alignment horizontal="left" wrapText="1" indent="1"/>
    </xf>
    <xf numFmtId="0" fontId="22" fillId="33" borderId="18" xfId="0" applyFont="1" applyFill="1" applyBorder="1" applyAlignment="1">
      <alignment horizontal="left" wrapText="1" indent="3"/>
    </xf>
    <xf numFmtId="4" fontId="22" fillId="33" borderId="18" xfId="0" applyNumberFormat="1" applyFont="1" applyFill="1" applyBorder="1" applyAlignment="1">
      <alignment horizontal="right" wrapText="1" indent="1"/>
    </xf>
    <xf numFmtId="0" fontId="22" fillId="33" borderId="18" xfId="0" applyFont="1" applyFill="1" applyBorder="1" applyAlignment="1">
      <alignment horizontal="right" wrapText="1" indent="1"/>
    </xf>
    <xf numFmtId="0" fontId="22" fillId="38" borderId="18" xfId="0" applyFont="1" applyFill="1" applyBorder="1" applyAlignment="1">
      <alignment horizontal="left" wrapText="1" indent="1"/>
    </xf>
    <xf numFmtId="4" fontId="22" fillId="38" borderId="18" xfId="0" applyNumberFormat="1" applyFont="1" applyFill="1" applyBorder="1" applyAlignment="1">
      <alignment horizontal="right" wrapText="1" indent="1"/>
    </xf>
    <xf numFmtId="0" fontId="22" fillId="38" borderId="18" xfId="0" applyFont="1" applyFill="1" applyBorder="1" applyAlignment="1">
      <alignment horizontal="right" wrapText="1" indent="1"/>
    </xf>
    <xf numFmtId="0" fontId="21" fillId="38" borderId="16" xfId="0" applyFont="1" applyFill="1" applyBorder="1" applyAlignment="1">
      <alignment horizontal="right" wrapText="1" indent="1"/>
    </xf>
    <xf numFmtId="0" fontId="22" fillId="34" borderId="16" xfId="0" applyFont="1" applyFill="1" applyBorder="1" applyAlignment="1">
      <alignment horizontal="left" wrapText="1" indent="1"/>
    </xf>
    <xf numFmtId="4" fontId="22" fillId="34" borderId="16" xfId="0" applyNumberFormat="1" applyFont="1" applyFill="1" applyBorder="1" applyAlignment="1">
      <alignment horizontal="right" wrapText="1" indent="1"/>
    </xf>
    <xf numFmtId="0" fontId="22" fillId="34" borderId="16" xfId="0" applyFont="1" applyFill="1" applyBorder="1" applyAlignment="1">
      <alignment horizontal="right" wrapText="1" indent="1"/>
    </xf>
    <xf numFmtId="0" fontId="20" fillId="40" borderId="16" xfId="0" applyFont="1" applyFill="1" applyBorder="1" applyAlignment="1">
      <alignment horizontal="left" wrapText="1" indent="1"/>
    </xf>
    <xf numFmtId="0" fontId="20" fillId="40" borderId="18" xfId="0" applyFont="1" applyFill="1" applyBorder="1" applyAlignment="1">
      <alignment horizontal="left" wrapText="1" indent="1"/>
    </xf>
    <xf numFmtId="0" fontId="19" fillId="40" borderId="18" xfId="0" applyFont="1" applyFill="1" applyBorder="1" applyAlignment="1">
      <alignment horizontal="left" wrapText="1" indent="1"/>
    </xf>
    <xf numFmtId="4" fontId="26" fillId="41" borderId="16" xfId="0" applyNumberFormat="1" applyFont="1" applyFill="1" applyBorder="1" applyAlignment="1">
      <alignment horizontal="right" wrapText="1" indent="1"/>
    </xf>
    <xf numFmtId="4" fontId="22" fillId="41" borderId="16" xfId="0" applyNumberFormat="1" applyFont="1" applyFill="1" applyBorder="1" applyAlignment="1">
      <alignment horizontal="right" wrapText="1" indent="1"/>
    </xf>
    <xf numFmtId="0" fontId="22" fillId="41" borderId="16" xfId="0" applyFont="1" applyFill="1" applyBorder="1" applyAlignment="1">
      <alignment horizontal="right" wrapText="1" indent="1"/>
    </xf>
    <xf numFmtId="4" fontId="20" fillId="40" borderId="16" xfId="0" applyNumberFormat="1" applyFont="1" applyFill="1" applyBorder="1" applyAlignment="1">
      <alignment horizontal="left" wrapText="1" indent="1"/>
    </xf>
    <xf numFmtId="0" fontId="21" fillId="41" borderId="16" xfId="0" applyFont="1" applyFill="1" applyBorder="1" applyAlignment="1">
      <alignment horizontal="right" wrapText="1" indent="1"/>
    </xf>
    <xf numFmtId="0" fontId="23" fillId="35" borderId="0" xfId="0" applyFont="1" applyFill="1" applyAlignment="1">
      <alignment horizontal="left"/>
    </xf>
    <xf numFmtId="2" fontId="22" fillId="41" borderId="16" xfId="0" applyNumberFormat="1" applyFont="1" applyFill="1" applyBorder="1" applyAlignment="1">
      <alignment horizontal="right" wrapText="1" indent="1"/>
    </xf>
    <xf numFmtId="0" fontId="24" fillId="35" borderId="0" xfId="0" applyFont="1" applyFill="1" applyAlignment="1">
      <alignment horizontal="left" vertical="center" wrapText="1"/>
    </xf>
    <xf numFmtId="0" fontId="23" fillId="35" borderId="0" xfId="0" applyFont="1" applyFill="1" applyAlignment="1">
      <alignment horizontal="justify" vertical="center" wrapText="1"/>
    </xf>
    <xf numFmtId="0" fontId="25" fillId="35" borderId="0" xfId="0" applyFont="1" applyFill="1" applyAlignment="1">
      <alignment horizontal="center"/>
    </xf>
    <xf numFmtId="0" fontId="26" fillId="35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justify" wrapText="1"/>
    </xf>
    <xf numFmtId="0" fontId="26" fillId="35" borderId="0" xfId="0" applyFont="1" applyFill="1" applyAlignment="1">
      <alignment wrapText="1"/>
    </xf>
    <xf numFmtId="0" fontId="24" fillId="0" borderId="0" xfId="0" applyFont="1"/>
    <xf numFmtId="0" fontId="26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24" fillId="35" borderId="0" xfId="0" applyFont="1" applyFill="1" applyAlignment="1">
      <alignment horizontal="left"/>
    </xf>
    <xf numFmtId="0" fontId="23" fillId="35" borderId="0" xfId="0" applyFont="1" applyFill="1" applyAlignment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workbookViewId="0">
      <selection activeCell="M17" sqref="M17"/>
    </sheetView>
  </sheetViews>
  <sheetFormatPr defaultRowHeight="12.75" x14ac:dyDescent="0.2"/>
  <cols>
    <col min="1" max="1" width="46" style="2" customWidth="1"/>
    <col min="2" max="2" width="28" style="2" customWidth="1"/>
    <col min="3" max="3" width="24.7109375" style="2" customWidth="1"/>
    <col min="4" max="4" width="22.5703125" style="2" customWidth="1"/>
    <col min="5" max="5" width="25.5703125" style="2" customWidth="1"/>
    <col min="6" max="6" width="21" style="2" customWidth="1"/>
    <col min="7" max="7" width="16.5703125" style="2" customWidth="1"/>
    <col min="8" max="16384" width="9.140625" style="2"/>
  </cols>
  <sheetData>
    <row r="1" spans="1:9" ht="47.25" customHeight="1" x14ac:dyDescent="0.2">
      <c r="A1" s="95" t="s">
        <v>193</v>
      </c>
      <c r="B1" s="95"/>
      <c r="C1" s="95"/>
      <c r="D1" s="95"/>
      <c r="E1" s="95"/>
      <c r="F1" s="95"/>
      <c r="G1" s="95"/>
    </row>
    <row r="2" spans="1:9" x14ac:dyDescent="0.2">
      <c r="A2" s="3"/>
      <c r="B2" s="3"/>
      <c r="C2" s="3"/>
      <c r="D2" s="3"/>
      <c r="E2" s="3"/>
      <c r="F2" s="3"/>
      <c r="G2" s="3"/>
    </row>
    <row r="3" spans="1:9" x14ac:dyDescent="0.2">
      <c r="A3" s="96" t="s">
        <v>21</v>
      </c>
      <c r="B3" s="96"/>
      <c r="C3" s="96"/>
      <c r="D3" s="96"/>
      <c r="E3" s="96"/>
      <c r="F3" s="96"/>
      <c r="G3" s="96"/>
    </row>
    <row r="4" spans="1:9" x14ac:dyDescent="0.2">
      <c r="A4" s="97" t="s">
        <v>22</v>
      </c>
      <c r="B4" s="97"/>
      <c r="C4" s="97"/>
      <c r="D4" s="97"/>
      <c r="E4" s="97"/>
      <c r="F4" s="97"/>
      <c r="G4" s="97"/>
    </row>
    <row r="5" spans="1:9" x14ac:dyDescent="0.2">
      <c r="A5" s="4" t="s">
        <v>23</v>
      </c>
      <c r="B5" s="96" t="s">
        <v>27</v>
      </c>
      <c r="C5" s="98"/>
      <c r="D5" s="98"/>
      <c r="E5" s="4"/>
      <c r="F5" s="4"/>
      <c r="G5" s="4"/>
    </row>
    <row r="6" spans="1:9" x14ac:dyDescent="0.2">
      <c r="A6" s="5"/>
      <c r="B6" s="5"/>
      <c r="C6" s="96"/>
      <c r="D6" s="96"/>
      <c r="E6" s="96"/>
      <c r="F6" s="96"/>
      <c r="G6" s="96"/>
      <c r="H6" s="96"/>
      <c r="I6" s="96"/>
    </row>
    <row r="7" spans="1:9" x14ac:dyDescent="0.2">
      <c r="A7" s="96" t="s">
        <v>24</v>
      </c>
      <c r="B7" s="96"/>
      <c r="C7" s="96"/>
      <c r="D7" s="96"/>
      <c r="E7" s="96"/>
      <c r="F7" s="96"/>
      <c r="G7" s="96"/>
    </row>
    <row r="8" spans="1:9" x14ac:dyDescent="0.2">
      <c r="A8" s="4"/>
      <c r="B8" s="4"/>
      <c r="C8" s="4"/>
      <c r="D8" s="4"/>
      <c r="E8" s="4"/>
      <c r="F8" s="4"/>
      <c r="G8" s="4"/>
    </row>
    <row r="9" spans="1:9" x14ac:dyDescent="0.2">
      <c r="A9" s="5"/>
      <c r="B9" s="5"/>
      <c r="C9" s="6" t="s">
        <v>25</v>
      </c>
      <c r="D9" s="5"/>
      <c r="E9" s="5"/>
      <c r="F9" s="7"/>
      <c r="G9" s="7"/>
    </row>
    <row r="10" spans="1:9" x14ac:dyDescent="0.2">
      <c r="A10" s="5"/>
      <c r="B10" s="5"/>
      <c r="C10" s="5"/>
      <c r="D10" s="5"/>
      <c r="E10" s="5"/>
      <c r="F10" s="7"/>
      <c r="G10" s="7"/>
    </row>
    <row r="11" spans="1:9" x14ac:dyDescent="0.2">
      <c r="A11" s="94" t="s">
        <v>28</v>
      </c>
      <c r="B11" s="94"/>
      <c r="C11" s="94"/>
      <c r="D11" s="94"/>
      <c r="E11" s="94"/>
      <c r="F11" s="94"/>
      <c r="G11" s="94"/>
    </row>
    <row r="12" spans="1:9" x14ac:dyDescent="0.2">
      <c r="A12" s="8"/>
      <c r="B12" s="8"/>
      <c r="C12" s="8"/>
      <c r="D12" s="8"/>
      <c r="E12" s="8"/>
      <c r="F12" s="8"/>
      <c r="G12" s="8"/>
    </row>
    <row r="13" spans="1:9" x14ac:dyDescent="0.2">
      <c r="A13" s="9" t="s">
        <v>26</v>
      </c>
      <c r="B13" s="8"/>
      <c r="C13" s="8"/>
      <c r="D13" s="8"/>
      <c r="E13" s="8"/>
      <c r="F13" s="8"/>
      <c r="G13" s="8"/>
    </row>
    <row r="14" spans="1:9" x14ac:dyDescent="0.2">
      <c r="A14" s="9"/>
      <c r="B14" s="8"/>
      <c r="C14" s="8"/>
      <c r="D14" s="8"/>
      <c r="E14" s="8"/>
      <c r="F14" s="8"/>
      <c r="G14" s="8"/>
    </row>
    <row r="15" spans="1:9" ht="13.5" thickBot="1" x14ac:dyDescent="0.25">
      <c r="A15" s="9"/>
      <c r="B15" s="8"/>
      <c r="C15" s="8"/>
      <c r="D15" s="8"/>
      <c r="E15" s="8"/>
      <c r="F15" s="8"/>
      <c r="G15" s="8"/>
    </row>
    <row r="16" spans="1:9" ht="38.25" customHeight="1" thickBot="1" x14ac:dyDescent="0.25">
      <c r="A16" s="56" t="s">
        <v>0</v>
      </c>
      <c r="B16" s="57" t="s">
        <v>147</v>
      </c>
      <c r="C16" s="57" t="s">
        <v>1</v>
      </c>
      <c r="D16" s="57" t="s">
        <v>2</v>
      </c>
      <c r="E16" s="57" t="s">
        <v>146</v>
      </c>
      <c r="F16" s="57" t="s">
        <v>3</v>
      </c>
      <c r="G16" s="58" t="s">
        <v>4</v>
      </c>
    </row>
    <row r="17" spans="1:7" ht="19.5" customHeight="1" x14ac:dyDescent="0.2">
      <c r="A17" s="85" t="s">
        <v>5</v>
      </c>
      <c r="B17" s="85"/>
      <c r="C17" s="85"/>
      <c r="D17" s="85"/>
      <c r="E17" s="85"/>
      <c r="F17" s="85"/>
      <c r="G17" s="86"/>
    </row>
    <row r="18" spans="1:7" x14ac:dyDescent="0.2">
      <c r="A18" s="73" t="s">
        <v>6</v>
      </c>
      <c r="B18" s="46">
        <v>2393729.9500000002</v>
      </c>
      <c r="C18" s="46">
        <v>2842403</v>
      </c>
      <c r="D18" s="46">
        <v>2842403</v>
      </c>
      <c r="E18" s="46">
        <v>1414219.96</v>
      </c>
      <c r="F18" s="46">
        <f>E18/B18*100</f>
        <v>59.080179867407345</v>
      </c>
      <c r="G18" s="46">
        <f>E18/D18*100</f>
        <v>49.754378953301135</v>
      </c>
    </row>
    <row r="19" spans="1:7" x14ac:dyDescent="0.2">
      <c r="A19" s="73" t="s">
        <v>7</v>
      </c>
      <c r="B19" s="46">
        <v>2100</v>
      </c>
      <c r="C19" s="46">
        <v>2000</v>
      </c>
      <c r="D19" s="46">
        <v>2000</v>
      </c>
      <c r="E19" s="47">
        <v>350</v>
      </c>
      <c r="F19" s="46">
        <f t="shared" ref="F19:F22" si="0">E19/B19*100</f>
        <v>16.666666666666664</v>
      </c>
      <c r="G19" s="46">
        <f t="shared" ref="G19:G24" si="1">E19/D19*100</f>
        <v>17.5</v>
      </c>
    </row>
    <row r="20" spans="1:7" x14ac:dyDescent="0.2">
      <c r="A20" s="73" t="s">
        <v>8</v>
      </c>
      <c r="B20" s="46">
        <v>1392618.71</v>
      </c>
      <c r="C20" s="46">
        <v>2697953</v>
      </c>
      <c r="D20" s="46">
        <v>2697953</v>
      </c>
      <c r="E20" s="46">
        <v>1455033.13</v>
      </c>
      <c r="F20" s="46">
        <f t="shared" si="0"/>
        <v>104.48180248849306</v>
      </c>
      <c r="G20" s="46">
        <f>E20/D20*100</f>
        <v>53.931003616445508</v>
      </c>
    </row>
    <row r="21" spans="1:7" x14ac:dyDescent="0.2">
      <c r="A21" s="73" t="s">
        <v>9</v>
      </c>
      <c r="B21" s="46">
        <v>19008.689999999999</v>
      </c>
      <c r="C21" s="46">
        <v>43450</v>
      </c>
      <c r="D21" s="46">
        <v>43450</v>
      </c>
      <c r="E21" s="46">
        <v>26281.33</v>
      </c>
      <c r="F21" s="46">
        <f t="shared" si="0"/>
        <v>138.25955391981248</v>
      </c>
      <c r="G21" s="46">
        <f t="shared" si="1"/>
        <v>60.48637514384351</v>
      </c>
    </row>
    <row r="22" spans="1:7" x14ac:dyDescent="0.2">
      <c r="A22" s="81" t="s">
        <v>10</v>
      </c>
      <c r="B22" s="82">
        <v>984202.55</v>
      </c>
      <c r="C22" s="82">
        <v>103000</v>
      </c>
      <c r="D22" s="82">
        <v>103000</v>
      </c>
      <c r="E22" s="82">
        <v>-66744.5</v>
      </c>
      <c r="F22" s="88">
        <f t="shared" si="0"/>
        <v>-6.78158169779178</v>
      </c>
      <c r="G22" s="87">
        <f t="shared" si="1"/>
        <v>-64.800485436893211</v>
      </c>
    </row>
    <row r="23" spans="1:7" ht="21.75" customHeight="1" x14ac:dyDescent="0.2">
      <c r="A23" s="84" t="s">
        <v>11</v>
      </c>
      <c r="B23" s="84"/>
      <c r="C23" s="84"/>
      <c r="D23" s="84"/>
      <c r="E23" s="84"/>
      <c r="F23" s="90"/>
      <c r="G23" s="84"/>
    </row>
    <row r="24" spans="1:7" ht="25.5" x14ac:dyDescent="0.2">
      <c r="A24" s="73" t="s">
        <v>12</v>
      </c>
      <c r="B24" s="46">
        <v>65000</v>
      </c>
      <c r="C24" s="46">
        <v>130000</v>
      </c>
      <c r="D24" s="46">
        <v>130000</v>
      </c>
      <c r="E24" s="46">
        <v>65000</v>
      </c>
      <c r="F24" s="46">
        <f>E24/B24*100</f>
        <v>100</v>
      </c>
      <c r="G24" s="47">
        <f t="shared" si="1"/>
        <v>50</v>
      </c>
    </row>
    <row r="25" spans="1:7" x14ac:dyDescent="0.2">
      <c r="A25" s="81" t="s">
        <v>13</v>
      </c>
      <c r="B25" s="82">
        <v>-65000</v>
      </c>
      <c r="C25" s="82">
        <v>-130000</v>
      </c>
      <c r="D25" s="82">
        <v>-130000</v>
      </c>
      <c r="E25" s="82">
        <v>-65000</v>
      </c>
      <c r="F25" s="88">
        <f>E25/B25*100</f>
        <v>100</v>
      </c>
      <c r="G25" s="89">
        <f>G24</f>
        <v>50</v>
      </c>
    </row>
    <row r="26" spans="1:7" ht="19.5" customHeight="1" x14ac:dyDescent="0.2">
      <c r="A26" s="84" t="s">
        <v>14</v>
      </c>
      <c r="B26" s="84"/>
      <c r="C26" s="84"/>
      <c r="D26" s="84"/>
      <c r="E26" s="84"/>
      <c r="F26" s="90"/>
      <c r="G26" s="84"/>
    </row>
    <row r="27" spans="1:7" x14ac:dyDescent="0.2">
      <c r="A27" s="73" t="s">
        <v>15</v>
      </c>
      <c r="B27" s="46">
        <v>2395829.9500000002</v>
      </c>
      <c r="C27" s="46">
        <v>2844403</v>
      </c>
      <c r="D27" s="46">
        <v>2844403</v>
      </c>
      <c r="E27" s="46">
        <v>1414569.96</v>
      </c>
      <c r="F27" s="46">
        <f t="shared" ref="F27:F29" si="2">E27/B27*100</f>
        <v>59.04300344855443</v>
      </c>
      <c r="G27" s="46">
        <f t="shared" ref="G27:G28" si="3">E27/D27*100</f>
        <v>49.731699762656696</v>
      </c>
    </row>
    <row r="28" spans="1:7" x14ac:dyDescent="0.2">
      <c r="A28" s="73" t="s">
        <v>16</v>
      </c>
      <c r="B28" s="46">
        <v>1476627.4</v>
      </c>
      <c r="C28" s="46">
        <v>2871403</v>
      </c>
      <c r="D28" s="46">
        <v>2871403</v>
      </c>
      <c r="E28" s="46">
        <v>1546314.46</v>
      </c>
      <c r="F28" s="46">
        <f t="shared" si="2"/>
        <v>104.71933948943384</v>
      </c>
      <c r="G28" s="46">
        <f t="shared" si="3"/>
        <v>53.85222694271755</v>
      </c>
    </row>
    <row r="29" spans="1:7" x14ac:dyDescent="0.2">
      <c r="A29" s="81" t="s">
        <v>17</v>
      </c>
      <c r="B29" s="82">
        <v>919202.55</v>
      </c>
      <c r="C29" s="82">
        <v>-27000</v>
      </c>
      <c r="D29" s="82">
        <v>-27000</v>
      </c>
      <c r="E29" s="82">
        <v>-131744.5</v>
      </c>
      <c r="F29" s="88">
        <f t="shared" si="2"/>
        <v>-14.332477645976937</v>
      </c>
      <c r="G29" s="88">
        <f>E29/D29*100</f>
        <v>487.94259259259258</v>
      </c>
    </row>
    <row r="30" spans="1:7" ht="31.5" customHeight="1" x14ac:dyDescent="0.2">
      <c r="A30" s="84" t="s">
        <v>18</v>
      </c>
      <c r="B30" s="84"/>
      <c r="C30" s="84"/>
      <c r="D30" s="84"/>
      <c r="E30" s="84"/>
      <c r="F30" s="90"/>
      <c r="G30" s="84"/>
    </row>
    <row r="31" spans="1:7" x14ac:dyDescent="0.2">
      <c r="A31" s="73" t="s">
        <v>19</v>
      </c>
      <c r="B31" s="46">
        <v>919770.25</v>
      </c>
      <c r="C31" s="46">
        <v>-27000</v>
      </c>
      <c r="D31" s="46">
        <v>-27000</v>
      </c>
      <c r="E31" s="46">
        <v>-112763.84</v>
      </c>
      <c r="F31" s="46">
        <f t="shared" ref="F31" si="4">E31/B31*100</f>
        <v>-12.260000799112603</v>
      </c>
      <c r="G31" s="46">
        <f>E31/D31*100</f>
        <v>417.64385185185182</v>
      </c>
    </row>
    <row r="32" spans="1:7" x14ac:dyDescent="0.2">
      <c r="A32" s="81" t="s">
        <v>20</v>
      </c>
      <c r="B32" s="82">
        <f>B29-B31</f>
        <v>-567.69999999995343</v>
      </c>
      <c r="C32" s="83">
        <v>0</v>
      </c>
      <c r="D32" s="83">
        <v>0</v>
      </c>
      <c r="E32" s="82">
        <f>E29+E31</f>
        <v>-244508.34</v>
      </c>
      <c r="F32" s="93">
        <f>E32/B32*100</f>
        <v>43069.991192534799</v>
      </c>
      <c r="G32" s="91">
        <v>0</v>
      </c>
    </row>
    <row r="34" spans="2:5" x14ac:dyDescent="0.2">
      <c r="B34" s="33"/>
      <c r="E34" s="33"/>
    </row>
    <row r="37" spans="2:5" x14ac:dyDescent="0.2">
      <c r="B37" s="18"/>
    </row>
    <row r="38" spans="2:5" x14ac:dyDescent="0.2">
      <c r="B38" s="33"/>
      <c r="E38" s="33"/>
    </row>
  </sheetData>
  <mergeCells count="7">
    <mergeCell ref="A11:G11"/>
    <mergeCell ref="A1:G1"/>
    <mergeCell ref="A3:G3"/>
    <mergeCell ref="A4:G4"/>
    <mergeCell ref="B5:D5"/>
    <mergeCell ref="C6:I6"/>
    <mergeCell ref="A7:G7"/>
  </mergeCells>
  <pageMargins left="0.43307086614173229" right="0.23622047244094491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9"/>
  <sheetViews>
    <sheetView workbookViewId="0">
      <selection activeCell="L11" sqref="L11"/>
    </sheetView>
  </sheetViews>
  <sheetFormatPr defaultRowHeight="12.75" x14ac:dyDescent="0.2"/>
  <cols>
    <col min="1" max="1" width="46" style="2" customWidth="1"/>
    <col min="2" max="2" width="25.7109375" style="2" customWidth="1"/>
    <col min="3" max="3" width="24" style="2" customWidth="1"/>
    <col min="4" max="4" width="24.5703125" style="2" customWidth="1"/>
    <col min="5" max="5" width="23.7109375" style="2" customWidth="1"/>
    <col min="6" max="6" width="17.140625" style="2" customWidth="1"/>
    <col min="7" max="7" width="15.5703125" style="2" customWidth="1"/>
    <col min="8" max="16384" width="9.140625" style="2"/>
  </cols>
  <sheetData>
    <row r="1" spans="1:7" x14ac:dyDescent="0.2">
      <c r="D1" s="10" t="s">
        <v>122</v>
      </c>
    </row>
    <row r="2" spans="1:7" x14ac:dyDescent="0.2">
      <c r="D2" s="11"/>
    </row>
    <row r="3" spans="1:7" x14ac:dyDescent="0.2">
      <c r="A3" s="99" t="s">
        <v>191</v>
      </c>
      <c r="B3" s="99"/>
      <c r="C3" s="99"/>
      <c r="D3" s="99"/>
      <c r="E3" s="99"/>
      <c r="F3" s="99"/>
      <c r="G3" s="99"/>
    </row>
    <row r="4" spans="1:7" x14ac:dyDescent="0.2">
      <c r="A4" s="12"/>
      <c r="B4" s="12"/>
      <c r="C4" s="12"/>
      <c r="D4" s="12"/>
      <c r="E4" s="12"/>
      <c r="F4" s="12"/>
      <c r="G4" s="12"/>
    </row>
    <row r="5" spans="1:7" x14ac:dyDescent="0.2">
      <c r="A5" s="100" t="s">
        <v>5</v>
      </c>
      <c r="B5" s="101"/>
      <c r="C5" s="13"/>
      <c r="D5" s="13"/>
      <c r="E5" s="13"/>
      <c r="F5" s="13"/>
      <c r="G5" s="14"/>
    </row>
    <row r="6" spans="1:7" x14ac:dyDescent="0.2">
      <c r="A6" s="15"/>
      <c r="B6" s="13"/>
      <c r="C6" s="13"/>
      <c r="D6" s="13"/>
      <c r="E6" s="13"/>
      <c r="F6" s="13"/>
      <c r="G6" s="14"/>
    </row>
    <row r="7" spans="1:7" x14ac:dyDescent="0.2">
      <c r="A7" s="102" t="s">
        <v>123</v>
      </c>
      <c r="B7" s="102"/>
      <c r="C7" s="102"/>
      <c r="D7" s="102"/>
      <c r="E7" s="102"/>
      <c r="F7" s="102"/>
      <c r="G7" s="102"/>
    </row>
    <row r="10" spans="1:7" ht="13.5" thickBot="1" x14ac:dyDescent="0.25"/>
    <row r="11" spans="1:7" ht="31.5" customHeight="1" thickBot="1" x14ac:dyDescent="0.25">
      <c r="A11" s="56" t="s">
        <v>0</v>
      </c>
      <c r="B11" s="57" t="s">
        <v>147</v>
      </c>
      <c r="C11" s="57" t="s">
        <v>1</v>
      </c>
      <c r="D11" s="57" t="s">
        <v>2</v>
      </c>
      <c r="E11" s="57" t="s">
        <v>146</v>
      </c>
      <c r="F11" s="57" t="s">
        <v>3</v>
      </c>
      <c r="G11" s="58" t="s">
        <v>4</v>
      </c>
    </row>
    <row r="12" spans="1:7" x14ac:dyDescent="0.2">
      <c r="A12" s="54" t="s">
        <v>5</v>
      </c>
      <c r="B12" s="54"/>
      <c r="C12" s="54"/>
      <c r="D12" s="54"/>
      <c r="E12" s="54"/>
      <c r="F12" s="54"/>
      <c r="G12" s="55"/>
    </row>
    <row r="13" spans="1:7" ht="24.75" customHeight="1" x14ac:dyDescent="0.2">
      <c r="A13" s="39" t="s">
        <v>6</v>
      </c>
      <c r="B13" s="40">
        <v>2393729.9500000002</v>
      </c>
      <c r="C13" s="40">
        <v>2842403</v>
      </c>
      <c r="D13" s="40">
        <v>2842403</v>
      </c>
      <c r="E13" s="40">
        <v>1414219.96</v>
      </c>
      <c r="F13" s="41">
        <v>59.08</v>
      </c>
      <c r="G13" s="80">
        <v>49.75</v>
      </c>
    </row>
    <row r="14" spans="1:7" ht="25.5" x14ac:dyDescent="0.2">
      <c r="A14" s="62" t="s">
        <v>29</v>
      </c>
      <c r="B14" s="46">
        <v>1068881.3500000001</v>
      </c>
      <c r="C14" s="46">
        <v>2173150</v>
      </c>
      <c r="D14" s="46">
        <v>2173150</v>
      </c>
      <c r="E14" s="46">
        <v>1036843.75</v>
      </c>
      <c r="F14" s="47">
        <v>97</v>
      </c>
      <c r="G14" s="47">
        <v>47.71</v>
      </c>
    </row>
    <row r="15" spans="1:7" ht="25.5" x14ac:dyDescent="0.2">
      <c r="A15" s="45" t="s">
        <v>30</v>
      </c>
      <c r="B15" s="46">
        <v>951401.4</v>
      </c>
      <c r="C15" s="47">
        <v>0</v>
      </c>
      <c r="D15" s="47">
        <v>0</v>
      </c>
      <c r="E15" s="46">
        <v>982231.92</v>
      </c>
      <c r="F15" s="47">
        <v>103.24</v>
      </c>
      <c r="G15" s="47">
        <v>0</v>
      </c>
    </row>
    <row r="16" spans="1:7" ht="25.5" x14ac:dyDescent="0.2">
      <c r="A16" s="42" t="s">
        <v>31</v>
      </c>
      <c r="B16" s="43">
        <v>851665.26</v>
      </c>
      <c r="C16" s="50"/>
      <c r="D16" s="50"/>
      <c r="E16" s="43">
        <v>982231.92</v>
      </c>
      <c r="F16" s="44">
        <v>115.33</v>
      </c>
      <c r="G16" s="50"/>
    </row>
    <row r="17" spans="1:7" ht="25.5" x14ac:dyDescent="0.2">
      <c r="A17" s="42" t="s">
        <v>32</v>
      </c>
      <c r="B17" s="43">
        <v>99736.14</v>
      </c>
      <c r="C17" s="50"/>
      <c r="D17" s="50"/>
      <c r="E17" s="50"/>
      <c r="F17" s="50"/>
      <c r="G17" s="50"/>
    </row>
    <row r="18" spans="1:7" s="17" customFormat="1" ht="25.5" x14ac:dyDescent="0.2">
      <c r="A18" s="45" t="s">
        <v>33</v>
      </c>
      <c r="B18" s="46">
        <v>83782.399999999994</v>
      </c>
      <c r="C18" s="47">
        <v>0</v>
      </c>
      <c r="D18" s="47">
        <v>0</v>
      </c>
      <c r="E18" s="47">
        <v>98.62</v>
      </c>
      <c r="F18" s="47">
        <v>0.12</v>
      </c>
      <c r="G18" s="47">
        <v>0</v>
      </c>
    </row>
    <row r="19" spans="1:7" ht="25.5" x14ac:dyDescent="0.2">
      <c r="A19" s="42" t="s">
        <v>34</v>
      </c>
      <c r="B19" s="43">
        <v>83782.399999999994</v>
      </c>
      <c r="C19" s="50"/>
      <c r="D19" s="50"/>
      <c r="E19" s="44">
        <v>98.62</v>
      </c>
      <c r="F19" s="44">
        <v>0.12</v>
      </c>
      <c r="G19" s="50"/>
    </row>
    <row r="20" spans="1:7" s="17" customFormat="1" ht="25.5" x14ac:dyDescent="0.2">
      <c r="A20" s="45" t="s">
        <v>35</v>
      </c>
      <c r="B20" s="46">
        <v>33697.550000000003</v>
      </c>
      <c r="C20" s="47">
        <v>0</v>
      </c>
      <c r="D20" s="47">
        <v>0</v>
      </c>
      <c r="E20" s="46">
        <v>54513.21</v>
      </c>
      <c r="F20" s="47">
        <v>161.77000000000001</v>
      </c>
      <c r="G20" s="47">
        <v>0</v>
      </c>
    </row>
    <row r="21" spans="1:7" ht="25.5" x14ac:dyDescent="0.2">
      <c r="A21" s="42" t="s">
        <v>36</v>
      </c>
      <c r="B21" s="43">
        <v>22179.09</v>
      </c>
      <c r="C21" s="50"/>
      <c r="D21" s="50"/>
      <c r="E21" s="43">
        <v>15785.56</v>
      </c>
      <c r="F21" s="44">
        <v>71.17</v>
      </c>
      <c r="G21" s="50"/>
    </row>
    <row r="22" spans="1:7" ht="38.25" x14ac:dyDescent="0.2">
      <c r="A22" s="42" t="s">
        <v>37</v>
      </c>
      <c r="B22" s="43">
        <v>11518.46</v>
      </c>
      <c r="C22" s="50"/>
      <c r="D22" s="50"/>
      <c r="E22" s="43">
        <v>38727.65</v>
      </c>
      <c r="F22" s="44">
        <v>336.22</v>
      </c>
      <c r="G22" s="50"/>
    </row>
    <row r="23" spans="1:7" x14ac:dyDescent="0.2">
      <c r="A23" s="62" t="s">
        <v>38</v>
      </c>
      <c r="B23" s="46">
        <v>5513.4</v>
      </c>
      <c r="C23" s="46">
        <v>9000</v>
      </c>
      <c r="D23" s="46">
        <v>9000</v>
      </c>
      <c r="E23" s="47">
        <v>778.36</v>
      </c>
      <c r="F23" s="47">
        <v>14.12</v>
      </c>
      <c r="G23" s="47">
        <v>8.65</v>
      </c>
    </row>
    <row r="24" spans="1:7" x14ac:dyDescent="0.2">
      <c r="A24" s="45" t="s">
        <v>39</v>
      </c>
      <c r="B24" s="46">
        <v>5513.4</v>
      </c>
      <c r="C24" s="47">
        <v>0</v>
      </c>
      <c r="D24" s="47">
        <v>0</v>
      </c>
      <c r="E24" s="47">
        <v>778.36</v>
      </c>
      <c r="F24" s="47">
        <v>14.12</v>
      </c>
      <c r="G24" s="47">
        <v>0</v>
      </c>
    </row>
    <row r="25" spans="1:7" ht="25.5" x14ac:dyDescent="0.2">
      <c r="A25" s="42" t="s">
        <v>40</v>
      </c>
      <c r="B25" s="43">
        <v>5513.4</v>
      </c>
      <c r="C25" s="50"/>
      <c r="D25" s="50"/>
      <c r="E25" s="44">
        <v>778.36</v>
      </c>
      <c r="F25" s="44">
        <v>14.12</v>
      </c>
      <c r="G25" s="50"/>
    </row>
    <row r="26" spans="1:7" ht="38.25" x14ac:dyDescent="0.2">
      <c r="A26" s="62" t="s">
        <v>41</v>
      </c>
      <c r="B26" s="46">
        <v>3289.97</v>
      </c>
      <c r="C26" s="46">
        <v>35767</v>
      </c>
      <c r="D26" s="46">
        <v>35767</v>
      </c>
      <c r="E26" s="46">
        <v>9751.0499999999993</v>
      </c>
      <c r="F26" s="47">
        <v>296.39</v>
      </c>
      <c r="G26" s="47">
        <v>27.26</v>
      </c>
    </row>
    <row r="27" spans="1:7" x14ac:dyDescent="0.2">
      <c r="A27" s="45" t="s">
        <v>42</v>
      </c>
      <c r="B27" s="46">
        <v>3289.97</v>
      </c>
      <c r="C27" s="47">
        <v>0</v>
      </c>
      <c r="D27" s="47">
        <v>0</v>
      </c>
      <c r="E27" s="46">
        <v>9751.0499999999993</v>
      </c>
      <c r="F27" s="47">
        <v>296.39</v>
      </c>
      <c r="G27" s="47">
        <v>0</v>
      </c>
    </row>
    <row r="28" spans="1:7" x14ac:dyDescent="0.2">
      <c r="A28" s="42" t="s">
        <v>43</v>
      </c>
      <c r="B28" s="43">
        <v>3289.97</v>
      </c>
      <c r="C28" s="50"/>
      <c r="D28" s="50"/>
      <c r="E28" s="43">
        <v>9751.0499999999993</v>
      </c>
      <c r="F28" s="44">
        <v>296.39</v>
      </c>
      <c r="G28" s="50"/>
    </row>
    <row r="29" spans="1:7" ht="38.25" x14ac:dyDescent="0.2">
      <c r="A29" s="62" t="s">
        <v>44</v>
      </c>
      <c r="B29" s="46">
        <v>30548.14</v>
      </c>
      <c r="C29" s="46">
        <v>50300</v>
      </c>
      <c r="D29" s="46">
        <v>50300</v>
      </c>
      <c r="E29" s="46">
        <v>27345.91</v>
      </c>
      <c r="F29" s="47">
        <v>89.52</v>
      </c>
      <c r="G29" s="47">
        <v>54.37</v>
      </c>
    </row>
    <row r="30" spans="1:7" ht="25.5" x14ac:dyDescent="0.2">
      <c r="A30" s="45" t="s">
        <v>45</v>
      </c>
      <c r="B30" s="46">
        <v>30548.14</v>
      </c>
      <c r="C30" s="47">
        <v>0</v>
      </c>
      <c r="D30" s="47">
        <v>0</v>
      </c>
      <c r="E30" s="46">
        <v>27345.91</v>
      </c>
      <c r="F30" s="47">
        <v>89.52</v>
      </c>
      <c r="G30" s="47">
        <v>0</v>
      </c>
    </row>
    <row r="31" spans="1:7" x14ac:dyDescent="0.2">
      <c r="A31" s="42" t="s">
        <v>46</v>
      </c>
      <c r="B31" s="43">
        <v>12920.3</v>
      </c>
      <c r="C31" s="50"/>
      <c r="D31" s="50"/>
      <c r="E31" s="43">
        <v>11517.9</v>
      </c>
      <c r="F31" s="44">
        <v>89.15</v>
      </c>
      <c r="G31" s="50"/>
    </row>
    <row r="32" spans="1:7" x14ac:dyDescent="0.2">
      <c r="A32" s="42" t="s">
        <v>47</v>
      </c>
      <c r="B32" s="43">
        <v>17627.84</v>
      </c>
      <c r="C32" s="50"/>
      <c r="D32" s="50"/>
      <c r="E32" s="43">
        <v>15828.01</v>
      </c>
      <c r="F32" s="44">
        <v>89.79</v>
      </c>
      <c r="G32" s="50"/>
    </row>
    <row r="33" spans="1:7" ht="25.5" x14ac:dyDescent="0.2">
      <c r="A33" s="62" t="s">
        <v>48</v>
      </c>
      <c r="B33" s="46">
        <v>1285497.0900000001</v>
      </c>
      <c r="C33" s="46">
        <v>574186</v>
      </c>
      <c r="D33" s="46">
        <v>574186</v>
      </c>
      <c r="E33" s="46">
        <v>339500.89</v>
      </c>
      <c r="F33" s="47">
        <v>26.41</v>
      </c>
      <c r="G33" s="47">
        <v>59.13</v>
      </c>
    </row>
    <row r="34" spans="1:7" ht="38.25" x14ac:dyDescent="0.2">
      <c r="A34" s="45" t="s">
        <v>49</v>
      </c>
      <c r="B34" s="46">
        <v>1285497.0900000001</v>
      </c>
      <c r="C34" s="47">
        <v>0</v>
      </c>
      <c r="D34" s="47">
        <v>0</v>
      </c>
      <c r="E34" s="46">
        <v>339500.89</v>
      </c>
      <c r="F34" s="47">
        <v>26.41</v>
      </c>
      <c r="G34" s="47">
        <v>0</v>
      </c>
    </row>
    <row r="35" spans="1:7" ht="25.5" x14ac:dyDescent="0.2">
      <c r="A35" s="42" t="s">
        <v>50</v>
      </c>
      <c r="B35" s="43">
        <v>265539.59000000003</v>
      </c>
      <c r="C35" s="50"/>
      <c r="D35" s="50"/>
      <c r="E35" s="43">
        <v>270866.55</v>
      </c>
      <c r="F35" s="44">
        <v>102.01</v>
      </c>
      <c r="G35" s="50"/>
    </row>
    <row r="36" spans="1:7" ht="38.25" x14ac:dyDescent="0.2">
      <c r="A36" s="42" t="s">
        <v>51</v>
      </c>
      <c r="B36" s="43">
        <v>954957.5</v>
      </c>
      <c r="C36" s="50"/>
      <c r="D36" s="50"/>
      <c r="E36" s="43">
        <v>3634.34</v>
      </c>
      <c r="F36" s="44">
        <v>0.38</v>
      </c>
      <c r="G36" s="50"/>
    </row>
    <row r="37" spans="1:7" ht="38.25" x14ac:dyDescent="0.2">
      <c r="A37" s="42" t="s">
        <v>52</v>
      </c>
      <c r="B37" s="43">
        <v>65000</v>
      </c>
      <c r="C37" s="50"/>
      <c r="D37" s="50"/>
      <c r="E37" s="43">
        <v>65000</v>
      </c>
      <c r="F37" s="44">
        <v>100</v>
      </c>
      <c r="G37" s="50"/>
    </row>
    <row r="38" spans="1:7" ht="30.75" customHeight="1" x14ac:dyDescent="0.2">
      <c r="A38" s="39" t="s">
        <v>7</v>
      </c>
      <c r="B38" s="40">
        <v>2100</v>
      </c>
      <c r="C38" s="40">
        <v>2000</v>
      </c>
      <c r="D38" s="40">
        <v>2000</v>
      </c>
      <c r="E38" s="41">
        <v>350</v>
      </c>
      <c r="F38" s="41">
        <v>16.670000000000002</v>
      </c>
      <c r="G38" s="41">
        <v>17.5</v>
      </c>
    </row>
    <row r="39" spans="1:7" ht="25.5" x14ac:dyDescent="0.2">
      <c r="A39" s="62" t="s">
        <v>53</v>
      </c>
      <c r="B39" s="46">
        <v>2100</v>
      </c>
      <c r="C39" s="46">
        <v>2000</v>
      </c>
      <c r="D39" s="46">
        <v>2000</v>
      </c>
      <c r="E39" s="47">
        <v>350</v>
      </c>
      <c r="F39" s="47">
        <v>16.670000000000002</v>
      </c>
      <c r="G39" s="47">
        <v>17.5</v>
      </c>
    </row>
    <row r="40" spans="1:7" x14ac:dyDescent="0.2">
      <c r="A40" s="45" t="s">
        <v>54</v>
      </c>
      <c r="B40" s="46">
        <v>2100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ht="25.5" x14ac:dyDescent="0.2">
      <c r="A41" s="42" t="s">
        <v>55</v>
      </c>
      <c r="B41" s="43">
        <v>2100</v>
      </c>
      <c r="C41" s="50"/>
      <c r="D41" s="50"/>
      <c r="E41" s="50"/>
      <c r="F41" s="50"/>
      <c r="G41" s="50"/>
    </row>
    <row r="42" spans="1:7" ht="25.5" x14ac:dyDescent="0.2">
      <c r="A42" s="45" t="s">
        <v>56</v>
      </c>
      <c r="B42" s="47">
        <v>0</v>
      </c>
      <c r="C42" s="47">
        <v>0</v>
      </c>
      <c r="D42" s="47">
        <v>0</v>
      </c>
      <c r="E42" s="47">
        <v>350</v>
      </c>
      <c r="F42" s="47">
        <v>0</v>
      </c>
      <c r="G42" s="47">
        <v>0</v>
      </c>
    </row>
    <row r="43" spans="1:7" ht="13.5" thickBot="1" x14ac:dyDescent="0.25">
      <c r="A43" s="51" t="s">
        <v>57</v>
      </c>
      <c r="B43" s="63"/>
      <c r="C43" s="63"/>
      <c r="D43" s="63"/>
      <c r="E43" s="53">
        <v>350</v>
      </c>
      <c r="F43" s="63"/>
      <c r="G43" s="63"/>
    </row>
    <row r="44" spans="1:7" ht="26.25" customHeight="1" thickBot="1" x14ac:dyDescent="0.25">
      <c r="A44" s="29" t="s">
        <v>58</v>
      </c>
      <c r="B44" s="30">
        <v>2395829.9500000002</v>
      </c>
      <c r="C44" s="30">
        <v>2844403</v>
      </c>
      <c r="D44" s="30">
        <v>2844403</v>
      </c>
      <c r="E44" s="30">
        <v>1414569.96</v>
      </c>
      <c r="F44" s="31">
        <v>59.04</v>
      </c>
      <c r="G44" s="32">
        <v>49.73</v>
      </c>
    </row>
    <row r="45" spans="1:7" s="17" customFormat="1" ht="27.75" customHeight="1" x14ac:dyDescent="0.2">
      <c r="A45" s="77" t="s">
        <v>8</v>
      </c>
      <c r="B45" s="78">
        <v>1392618.71</v>
      </c>
      <c r="C45" s="78">
        <v>2697953</v>
      </c>
      <c r="D45" s="78">
        <v>2697953</v>
      </c>
      <c r="E45" s="78">
        <v>1455033.13</v>
      </c>
      <c r="F45" s="79">
        <v>104.48</v>
      </c>
      <c r="G45" s="79">
        <v>53.93</v>
      </c>
    </row>
    <row r="46" spans="1:7" x14ac:dyDescent="0.2">
      <c r="A46" s="62" t="s">
        <v>59</v>
      </c>
      <c r="B46" s="46">
        <v>1060661.1200000001</v>
      </c>
      <c r="C46" s="46">
        <v>2082095</v>
      </c>
      <c r="D46" s="46">
        <v>2082095</v>
      </c>
      <c r="E46" s="46">
        <v>1071142.8899999999</v>
      </c>
      <c r="F46" s="47">
        <v>100.99</v>
      </c>
      <c r="G46" s="44">
        <v>51.45</v>
      </c>
    </row>
    <row r="47" spans="1:7" x14ac:dyDescent="0.2">
      <c r="A47" s="45" t="s">
        <v>60</v>
      </c>
      <c r="B47" s="46">
        <v>878319.04</v>
      </c>
      <c r="C47" s="47">
        <v>0</v>
      </c>
      <c r="D47" s="47">
        <v>0</v>
      </c>
      <c r="E47" s="46">
        <v>876735.24</v>
      </c>
      <c r="F47" s="47">
        <v>99.82</v>
      </c>
      <c r="G47" s="44">
        <v>0</v>
      </c>
    </row>
    <row r="48" spans="1:7" x14ac:dyDescent="0.2">
      <c r="A48" s="42" t="s">
        <v>61</v>
      </c>
      <c r="B48" s="43">
        <v>828915.44</v>
      </c>
      <c r="C48" s="50"/>
      <c r="D48" s="50"/>
      <c r="E48" s="43">
        <v>820848.4</v>
      </c>
      <c r="F48" s="44">
        <v>99.03</v>
      </c>
      <c r="G48" s="50"/>
    </row>
    <row r="49" spans="1:7" x14ac:dyDescent="0.2">
      <c r="A49" s="42" t="s">
        <v>62</v>
      </c>
      <c r="B49" s="43">
        <v>19594.57</v>
      </c>
      <c r="C49" s="50"/>
      <c r="D49" s="50"/>
      <c r="E49" s="43">
        <v>19326.04</v>
      </c>
      <c r="F49" s="44">
        <v>98.63</v>
      </c>
      <c r="G49" s="50"/>
    </row>
    <row r="50" spans="1:7" x14ac:dyDescent="0.2">
      <c r="A50" s="42" t="s">
        <v>63</v>
      </c>
      <c r="B50" s="43">
        <v>29809.03</v>
      </c>
      <c r="C50" s="50"/>
      <c r="D50" s="50"/>
      <c r="E50" s="43">
        <v>36560.800000000003</v>
      </c>
      <c r="F50" s="44">
        <v>122.65</v>
      </c>
      <c r="G50" s="50"/>
    </row>
    <row r="51" spans="1:7" x14ac:dyDescent="0.2">
      <c r="A51" s="45" t="s">
        <v>64</v>
      </c>
      <c r="B51" s="46">
        <v>37368.910000000003</v>
      </c>
      <c r="C51" s="47">
        <v>0</v>
      </c>
      <c r="D51" s="47">
        <v>0</v>
      </c>
      <c r="E51" s="46">
        <v>49711.24</v>
      </c>
      <c r="F51" s="47">
        <v>133.03</v>
      </c>
      <c r="G51" s="44">
        <v>0</v>
      </c>
    </row>
    <row r="52" spans="1:7" x14ac:dyDescent="0.2">
      <c r="A52" s="42" t="s">
        <v>65</v>
      </c>
      <c r="B52" s="43">
        <v>37368.910000000003</v>
      </c>
      <c r="C52" s="50"/>
      <c r="D52" s="50"/>
      <c r="E52" s="43">
        <v>49711.24</v>
      </c>
      <c r="F52" s="44">
        <v>133.03</v>
      </c>
      <c r="G52" s="50"/>
    </row>
    <row r="53" spans="1:7" x14ac:dyDescent="0.2">
      <c r="A53" s="45" t="s">
        <v>66</v>
      </c>
      <c r="B53" s="46">
        <v>144973.17000000001</v>
      </c>
      <c r="C53" s="47">
        <v>0</v>
      </c>
      <c r="D53" s="47">
        <v>0</v>
      </c>
      <c r="E53" s="46">
        <v>144696.41</v>
      </c>
      <c r="F53" s="47">
        <v>99.81</v>
      </c>
      <c r="G53" s="44">
        <v>0</v>
      </c>
    </row>
    <row r="54" spans="1:7" ht="13.5" customHeight="1" x14ac:dyDescent="0.2">
      <c r="A54" s="42" t="s">
        <v>67</v>
      </c>
      <c r="B54" s="43">
        <v>144973.17000000001</v>
      </c>
      <c r="C54" s="50"/>
      <c r="D54" s="50"/>
      <c r="E54" s="43">
        <v>144696.41</v>
      </c>
      <c r="F54" s="44">
        <v>99.81</v>
      </c>
      <c r="G54" s="50"/>
    </row>
    <row r="55" spans="1:7" x14ac:dyDescent="0.2">
      <c r="A55" s="62" t="s">
        <v>68</v>
      </c>
      <c r="B55" s="46">
        <v>279779.99</v>
      </c>
      <c r="C55" s="46">
        <v>542989</v>
      </c>
      <c r="D55" s="46">
        <v>542989</v>
      </c>
      <c r="E55" s="46">
        <v>355604.88</v>
      </c>
      <c r="F55" s="47">
        <v>127.1</v>
      </c>
      <c r="G55" s="44">
        <v>65.489999999999995</v>
      </c>
    </row>
    <row r="56" spans="1:7" x14ac:dyDescent="0.2">
      <c r="A56" s="45" t="s">
        <v>69</v>
      </c>
      <c r="B56" s="46">
        <v>73329.990000000005</v>
      </c>
      <c r="C56" s="47">
        <v>0</v>
      </c>
      <c r="D56" s="47">
        <v>0</v>
      </c>
      <c r="E56" s="46">
        <v>70224.86</v>
      </c>
      <c r="F56" s="47">
        <v>95.77</v>
      </c>
      <c r="G56" s="44">
        <v>0</v>
      </c>
    </row>
    <row r="57" spans="1:7" x14ac:dyDescent="0.2">
      <c r="A57" s="42" t="s">
        <v>70</v>
      </c>
      <c r="B57" s="43">
        <v>23578.89</v>
      </c>
      <c r="C57" s="50"/>
      <c r="D57" s="50"/>
      <c r="E57" s="43">
        <v>13035.63</v>
      </c>
      <c r="F57" s="44">
        <v>55.29</v>
      </c>
      <c r="G57" s="50"/>
    </row>
    <row r="58" spans="1:7" ht="25.5" x14ac:dyDescent="0.2">
      <c r="A58" s="42" t="s">
        <v>71</v>
      </c>
      <c r="B58" s="43">
        <v>44172.17</v>
      </c>
      <c r="C58" s="50"/>
      <c r="D58" s="50"/>
      <c r="E58" s="43">
        <v>46701.93</v>
      </c>
      <c r="F58" s="44">
        <v>105.73</v>
      </c>
      <c r="G58" s="50"/>
    </row>
    <row r="59" spans="1:7" x14ac:dyDescent="0.2">
      <c r="A59" s="42" t="s">
        <v>72</v>
      </c>
      <c r="B59" s="43">
        <v>5341.18</v>
      </c>
      <c r="C59" s="50"/>
      <c r="D59" s="50"/>
      <c r="E59" s="43">
        <v>9769.4500000000007</v>
      </c>
      <c r="F59" s="44">
        <v>182.91</v>
      </c>
      <c r="G59" s="50"/>
    </row>
    <row r="60" spans="1:7" x14ac:dyDescent="0.2">
      <c r="A60" s="42" t="s">
        <v>73</v>
      </c>
      <c r="B60" s="44">
        <v>237.75</v>
      </c>
      <c r="C60" s="50"/>
      <c r="D60" s="50"/>
      <c r="E60" s="44">
        <v>717.85</v>
      </c>
      <c r="F60" s="44">
        <v>301.93</v>
      </c>
      <c r="G60" s="50"/>
    </row>
    <row r="61" spans="1:7" x14ac:dyDescent="0.2">
      <c r="A61" s="45" t="s">
        <v>74</v>
      </c>
      <c r="B61" s="46">
        <v>108309.44</v>
      </c>
      <c r="C61" s="47">
        <v>0</v>
      </c>
      <c r="D61" s="47">
        <v>0</v>
      </c>
      <c r="E61" s="46">
        <v>138192.07</v>
      </c>
      <c r="F61" s="47">
        <v>127.59</v>
      </c>
      <c r="G61" s="47">
        <v>0</v>
      </c>
    </row>
    <row r="62" spans="1:7" x14ac:dyDescent="0.2">
      <c r="A62" s="42" t="s">
        <v>75</v>
      </c>
      <c r="B62" s="43">
        <v>30326.79</v>
      </c>
      <c r="C62" s="50"/>
      <c r="D62" s="50"/>
      <c r="E62" s="43">
        <v>27758.1</v>
      </c>
      <c r="F62" s="44">
        <v>91.53</v>
      </c>
      <c r="G62" s="50"/>
    </row>
    <row r="63" spans="1:7" x14ac:dyDescent="0.2">
      <c r="A63" s="42" t="s">
        <v>76</v>
      </c>
      <c r="B63" s="43">
        <v>27565.93</v>
      </c>
      <c r="C63" s="50"/>
      <c r="D63" s="50"/>
      <c r="E63" s="43">
        <v>35461.599999999999</v>
      </c>
      <c r="F63" s="44">
        <v>128.63999999999999</v>
      </c>
      <c r="G63" s="50"/>
    </row>
    <row r="64" spans="1:7" x14ac:dyDescent="0.2">
      <c r="A64" s="42" t="s">
        <v>77</v>
      </c>
      <c r="B64" s="43">
        <v>44552.52</v>
      </c>
      <c r="C64" s="50"/>
      <c r="D64" s="50"/>
      <c r="E64" s="43">
        <v>58580.74</v>
      </c>
      <c r="F64" s="44">
        <v>131.49</v>
      </c>
      <c r="G64" s="50"/>
    </row>
    <row r="65" spans="1:7" ht="25.5" x14ac:dyDescent="0.2">
      <c r="A65" s="42" t="s">
        <v>78</v>
      </c>
      <c r="B65" s="43">
        <v>3578.12</v>
      </c>
      <c r="C65" s="50"/>
      <c r="D65" s="50"/>
      <c r="E65" s="43">
        <v>10521.34</v>
      </c>
      <c r="F65" s="44">
        <v>294.05</v>
      </c>
      <c r="G65" s="50"/>
    </row>
    <row r="66" spans="1:7" x14ac:dyDescent="0.2">
      <c r="A66" s="42" t="s">
        <v>79</v>
      </c>
      <c r="B66" s="43">
        <v>1762.3</v>
      </c>
      <c r="C66" s="50"/>
      <c r="D66" s="50"/>
      <c r="E66" s="43">
        <v>1756.78</v>
      </c>
      <c r="F66" s="44">
        <v>99.69</v>
      </c>
      <c r="G66" s="50"/>
    </row>
    <row r="67" spans="1:7" x14ac:dyDescent="0.2">
      <c r="A67" s="42" t="s">
        <v>80</v>
      </c>
      <c r="B67" s="44">
        <v>523.78</v>
      </c>
      <c r="C67" s="50"/>
      <c r="D67" s="50"/>
      <c r="E67" s="43">
        <v>4113.51</v>
      </c>
      <c r="F67" s="44">
        <v>785.35</v>
      </c>
      <c r="G67" s="50"/>
    </row>
    <row r="68" spans="1:7" x14ac:dyDescent="0.2">
      <c r="A68" s="45" t="s">
        <v>81</v>
      </c>
      <c r="B68" s="46">
        <v>52912.41</v>
      </c>
      <c r="C68" s="47">
        <v>0</v>
      </c>
      <c r="D68" s="47">
        <v>0</v>
      </c>
      <c r="E68" s="46">
        <v>88624.22</v>
      </c>
      <c r="F68" s="47">
        <v>167.49</v>
      </c>
      <c r="G68" s="47">
        <v>0</v>
      </c>
    </row>
    <row r="69" spans="1:7" x14ac:dyDescent="0.2">
      <c r="A69" s="42" t="s">
        <v>82</v>
      </c>
      <c r="B69" s="43">
        <v>3163.9</v>
      </c>
      <c r="C69" s="50"/>
      <c r="D69" s="50"/>
      <c r="E69" s="43">
        <v>3136.33</v>
      </c>
      <c r="F69" s="44">
        <v>99.13</v>
      </c>
      <c r="G69" s="50"/>
    </row>
    <row r="70" spans="1:7" x14ac:dyDescent="0.2">
      <c r="A70" s="42" t="s">
        <v>83</v>
      </c>
      <c r="B70" s="43">
        <v>6424.71</v>
      </c>
      <c r="C70" s="50"/>
      <c r="D70" s="50"/>
      <c r="E70" s="43">
        <v>31276.87</v>
      </c>
      <c r="F70" s="44">
        <v>486.82</v>
      </c>
      <c r="G70" s="50"/>
    </row>
    <row r="71" spans="1:7" x14ac:dyDescent="0.2">
      <c r="A71" s="42" t="s">
        <v>84</v>
      </c>
      <c r="B71" s="43">
        <v>6725.03</v>
      </c>
      <c r="C71" s="50"/>
      <c r="D71" s="50"/>
      <c r="E71" s="43">
        <v>8770.6299999999992</v>
      </c>
      <c r="F71" s="44">
        <v>130.41999999999999</v>
      </c>
      <c r="G71" s="50"/>
    </row>
    <row r="72" spans="1:7" x14ac:dyDescent="0.2">
      <c r="A72" s="42" t="s">
        <v>85</v>
      </c>
      <c r="B72" s="43">
        <v>3654.5</v>
      </c>
      <c r="C72" s="50"/>
      <c r="D72" s="50"/>
      <c r="E72" s="43">
        <v>6658.34</v>
      </c>
      <c r="F72" s="44">
        <v>182.2</v>
      </c>
      <c r="G72" s="50"/>
    </row>
    <row r="73" spans="1:7" x14ac:dyDescent="0.2">
      <c r="A73" s="42" t="s">
        <v>86</v>
      </c>
      <c r="B73" s="43">
        <v>2849.88</v>
      </c>
      <c r="C73" s="50"/>
      <c r="D73" s="50"/>
      <c r="E73" s="43">
        <v>1857.91</v>
      </c>
      <c r="F73" s="44">
        <v>65.19</v>
      </c>
      <c r="G73" s="50"/>
    </row>
    <row r="74" spans="1:7" x14ac:dyDescent="0.2">
      <c r="A74" s="42" t="s">
        <v>87</v>
      </c>
      <c r="B74" s="44">
        <v>350.2</v>
      </c>
      <c r="C74" s="50"/>
      <c r="D74" s="50"/>
      <c r="E74" s="44">
        <v>280.44</v>
      </c>
      <c r="F74" s="44">
        <v>80.08</v>
      </c>
      <c r="G74" s="50"/>
    </row>
    <row r="75" spans="1:7" x14ac:dyDescent="0.2">
      <c r="A75" s="42" t="s">
        <v>88</v>
      </c>
      <c r="B75" s="43">
        <v>14632.94</v>
      </c>
      <c r="C75" s="50"/>
      <c r="D75" s="50"/>
      <c r="E75" s="43">
        <v>22407.77</v>
      </c>
      <c r="F75" s="44">
        <v>153.13</v>
      </c>
      <c r="G75" s="50"/>
    </row>
    <row r="76" spans="1:7" x14ac:dyDescent="0.2">
      <c r="A76" s="42" t="s">
        <v>89</v>
      </c>
      <c r="B76" s="43">
        <v>4935.87</v>
      </c>
      <c r="C76" s="50"/>
      <c r="D76" s="50"/>
      <c r="E76" s="43">
        <v>4781.12</v>
      </c>
      <c r="F76" s="44">
        <v>96.86</v>
      </c>
      <c r="G76" s="50"/>
    </row>
    <row r="77" spans="1:7" x14ac:dyDescent="0.2">
      <c r="A77" s="42" t="s">
        <v>90</v>
      </c>
      <c r="B77" s="43">
        <v>10175.379999999999</v>
      </c>
      <c r="C77" s="50"/>
      <c r="D77" s="50"/>
      <c r="E77" s="43">
        <v>9454.81</v>
      </c>
      <c r="F77" s="44">
        <v>92.92</v>
      </c>
      <c r="G77" s="50"/>
    </row>
    <row r="78" spans="1:7" ht="25.5" x14ac:dyDescent="0.2">
      <c r="A78" s="45" t="s">
        <v>91</v>
      </c>
      <c r="B78" s="46">
        <v>36113.67</v>
      </c>
      <c r="C78" s="47">
        <v>0</v>
      </c>
      <c r="D78" s="47">
        <v>0</v>
      </c>
      <c r="E78" s="46">
        <v>51608.639999999999</v>
      </c>
      <c r="F78" s="47">
        <v>142.91</v>
      </c>
      <c r="G78" s="47">
        <v>0</v>
      </c>
    </row>
    <row r="79" spans="1:7" ht="25.5" x14ac:dyDescent="0.2">
      <c r="A79" s="42" t="s">
        <v>92</v>
      </c>
      <c r="B79" s="43">
        <v>36113.67</v>
      </c>
      <c r="C79" s="50"/>
      <c r="D79" s="50"/>
      <c r="E79" s="43">
        <v>51608.639999999999</v>
      </c>
      <c r="F79" s="44">
        <v>142.91</v>
      </c>
      <c r="G79" s="73"/>
    </row>
    <row r="80" spans="1:7" x14ac:dyDescent="0.2">
      <c r="A80" s="45" t="s">
        <v>93</v>
      </c>
      <c r="B80" s="46">
        <v>9114.48</v>
      </c>
      <c r="C80" s="47">
        <v>0</v>
      </c>
      <c r="D80" s="47">
        <v>0</v>
      </c>
      <c r="E80" s="46">
        <v>6955.09</v>
      </c>
      <c r="F80" s="47">
        <v>76.31</v>
      </c>
      <c r="G80" s="47">
        <v>0</v>
      </c>
    </row>
    <row r="81" spans="1:7" x14ac:dyDescent="0.2">
      <c r="A81" s="42" t="s">
        <v>94</v>
      </c>
      <c r="B81" s="43">
        <v>5067.04</v>
      </c>
      <c r="C81" s="50"/>
      <c r="D81" s="50"/>
      <c r="E81" s="43">
        <v>1899.28</v>
      </c>
      <c r="F81" s="44">
        <v>37.479999999999997</v>
      </c>
      <c r="G81" s="50"/>
    </row>
    <row r="82" spans="1:7" x14ac:dyDescent="0.2">
      <c r="A82" s="42" t="s">
        <v>95</v>
      </c>
      <c r="B82" s="44">
        <v>319.10000000000002</v>
      </c>
      <c r="C82" s="50"/>
      <c r="D82" s="50"/>
      <c r="E82" s="44">
        <v>550.5</v>
      </c>
      <c r="F82" s="44">
        <v>172.52</v>
      </c>
      <c r="G82" s="50"/>
    </row>
    <row r="83" spans="1:7" x14ac:dyDescent="0.2">
      <c r="A83" s="42" t="s">
        <v>96</v>
      </c>
      <c r="B83" s="44">
        <v>200</v>
      </c>
      <c r="C83" s="50"/>
      <c r="D83" s="50"/>
      <c r="E83" s="44">
        <v>365</v>
      </c>
      <c r="F83" s="44">
        <v>182.5</v>
      </c>
      <c r="G83" s="50"/>
    </row>
    <row r="84" spans="1:7" x14ac:dyDescent="0.2">
      <c r="A84" s="42" t="s">
        <v>97</v>
      </c>
      <c r="B84" s="43">
        <v>3032.03</v>
      </c>
      <c r="C84" s="50"/>
      <c r="D84" s="50"/>
      <c r="E84" s="43">
        <v>3430.25</v>
      </c>
      <c r="F84" s="44">
        <v>113.13</v>
      </c>
      <c r="G84" s="50"/>
    </row>
    <row r="85" spans="1:7" x14ac:dyDescent="0.2">
      <c r="A85" s="42" t="s">
        <v>98</v>
      </c>
      <c r="B85" s="44">
        <v>496.31</v>
      </c>
      <c r="C85" s="50"/>
      <c r="D85" s="50"/>
      <c r="E85" s="44">
        <v>710.06</v>
      </c>
      <c r="F85" s="44">
        <v>143.07</v>
      </c>
      <c r="G85" s="50"/>
    </row>
    <row r="86" spans="1:7" x14ac:dyDescent="0.2">
      <c r="A86" s="62" t="s">
        <v>99</v>
      </c>
      <c r="B86" s="46">
        <v>51791.9</v>
      </c>
      <c r="C86" s="46">
        <v>71119</v>
      </c>
      <c r="D86" s="46">
        <v>71119</v>
      </c>
      <c r="E86" s="46">
        <v>26761.09</v>
      </c>
      <c r="F86" s="47">
        <v>51.67</v>
      </c>
      <c r="G86" s="47">
        <v>37.630000000000003</v>
      </c>
    </row>
    <row r="87" spans="1:7" x14ac:dyDescent="0.2">
      <c r="A87" s="45" t="s">
        <v>100</v>
      </c>
      <c r="B87" s="46">
        <v>51129.85</v>
      </c>
      <c r="C87" s="47">
        <v>0</v>
      </c>
      <c r="D87" s="47">
        <v>0</v>
      </c>
      <c r="E87" s="46">
        <v>26181.24</v>
      </c>
      <c r="F87" s="47">
        <v>51.21</v>
      </c>
      <c r="G87" s="47">
        <v>0</v>
      </c>
    </row>
    <row r="88" spans="1:7" ht="38.25" x14ac:dyDescent="0.2">
      <c r="A88" s="42" t="s">
        <v>101</v>
      </c>
      <c r="B88" s="43">
        <v>51129.85</v>
      </c>
      <c r="C88" s="50"/>
      <c r="D88" s="50"/>
      <c r="E88" s="43">
        <v>26181.24</v>
      </c>
      <c r="F88" s="44">
        <v>51.21</v>
      </c>
      <c r="G88" s="73"/>
    </row>
    <row r="89" spans="1:7" x14ac:dyDescent="0.2">
      <c r="A89" s="45" t="s">
        <v>102</v>
      </c>
      <c r="B89" s="47">
        <v>662.05</v>
      </c>
      <c r="C89" s="47">
        <v>0</v>
      </c>
      <c r="D89" s="47">
        <v>0</v>
      </c>
      <c r="E89" s="47">
        <v>579.85</v>
      </c>
      <c r="F89" s="47">
        <v>87.58</v>
      </c>
      <c r="G89" s="47">
        <v>0</v>
      </c>
    </row>
    <row r="90" spans="1:7" ht="25.5" x14ac:dyDescent="0.2">
      <c r="A90" s="42" t="s">
        <v>103</v>
      </c>
      <c r="B90" s="44">
        <v>662.05</v>
      </c>
      <c r="C90" s="50"/>
      <c r="D90" s="50"/>
      <c r="E90" s="44">
        <v>579.85</v>
      </c>
      <c r="F90" s="44">
        <v>87.58</v>
      </c>
      <c r="G90" s="73"/>
    </row>
    <row r="91" spans="1:7" ht="25.5" x14ac:dyDescent="0.2">
      <c r="A91" s="62" t="s">
        <v>104</v>
      </c>
      <c r="B91" s="47">
        <v>385.7</v>
      </c>
      <c r="C91" s="46">
        <v>1100</v>
      </c>
      <c r="D91" s="46">
        <v>1100</v>
      </c>
      <c r="E91" s="46">
        <v>1089.27</v>
      </c>
      <c r="F91" s="47">
        <v>282.41000000000003</v>
      </c>
      <c r="G91" s="47">
        <v>99.02</v>
      </c>
    </row>
    <row r="92" spans="1:7" ht="25.5" x14ac:dyDescent="0.2">
      <c r="A92" s="45" t="s">
        <v>105</v>
      </c>
      <c r="B92" s="47">
        <v>385.7</v>
      </c>
      <c r="C92" s="47">
        <v>0</v>
      </c>
      <c r="D92" s="47">
        <v>0</v>
      </c>
      <c r="E92" s="46">
        <v>1089.27</v>
      </c>
      <c r="F92" s="47">
        <v>282.41000000000003</v>
      </c>
      <c r="G92" s="47">
        <v>0</v>
      </c>
    </row>
    <row r="93" spans="1:7" x14ac:dyDescent="0.2">
      <c r="A93" s="42" t="s">
        <v>106</v>
      </c>
      <c r="B93" s="44">
        <v>385.7</v>
      </c>
      <c r="C93" s="50"/>
      <c r="D93" s="50"/>
      <c r="E93" s="43">
        <v>1089.27</v>
      </c>
      <c r="F93" s="44">
        <v>282.41000000000003</v>
      </c>
      <c r="G93" s="73"/>
    </row>
    <row r="94" spans="1:7" x14ac:dyDescent="0.2">
      <c r="A94" s="62" t="s">
        <v>107</v>
      </c>
      <c r="B94" s="47">
        <v>0</v>
      </c>
      <c r="C94" s="47">
        <v>650</v>
      </c>
      <c r="D94" s="47">
        <v>650</v>
      </c>
      <c r="E94" s="47">
        <v>435</v>
      </c>
      <c r="F94" s="47">
        <v>0</v>
      </c>
      <c r="G94" s="47">
        <v>66.92</v>
      </c>
    </row>
    <row r="95" spans="1:7" x14ac:dyDescent="0.2">
      <c r="A95" s="45" t="s">
        <v>108</v>
      </c>
      <c r="B95" s="47">
        <v>0</v>
      </c>
      <c r="C95" s="47">
        <v>0</v>
      </c>
      <c r="D95" s="47">
        <v>0</v>
      </c>
      <c r="E95" s="47">
        <v>435</v>
      </c>
      <c r="F95" s="47">
        <v>0</v>
      </c>
      <c r="G95" s="47">
        <v>0</v>
      </c>
    </row>
    <row r="96" spans="1:7" x14ac:dyDescent="0.2">
      <c r="A96" s="42" t="s">
        <v>109</v>
      </c>
      <c r="B96" s="50"/>
      <c r="C96" s="50"/>
      <c r="D96" s="50"/>
      <c r="E96" s="44">
        <v>435</v>
      </c>
      <c r="F96" s="50"/>
      <c r="G96" s="50"/>
    </row>
    <row r="97" spans="1:7" ht="24.75" customHeight="1" x14ac:dyDescent="0.2">
      <c r="A97" s="39" t="s">
        <v>9</v>
      </c>
      <c r="B97" s="40">
        <v>19008.689999999999</v>
      </c>
      <c r="C97" s="40">
        <v>43450</v>
      </c>
      <c r="D97" s="40">
        <v>43450</v>
      </c>
      <c r="E97" s="40">
        <v>26281.33</v>
      </c>
      <c r="F97" s="41">
        <v>138.26</v>
      </c>
      <c r="G97" s="41">
        <v>60.49</v>
      </c>
    </row>
    <row r="98" spans="1:7" ht="25.5" x14ac:dyDescent="0.2">
      <c r="A98" s="62" t="s">
        <v>110</v>
      </c>
      <c r="B98" s="47">
        <v>0</v>
      </c>
      <c r="C98" s="47">
        <v>0</v>
      </c>
      <c r="D98" s="47">
        <v>0</v>
      </c>
      <c r="E98" s="46">
        <v>2493.75</v>
      </c>
      <c r="F98" s="47">
        <v>0</v>
      </c>
      <c r="G98" s="47">
        <v>0</v>
      </c>
    </row>
    <row r="99" spans="1:7" x14ac:dyDescent="0.2">
      <c r="A99" s="45" t="s">
        <v>111</v>
      </c>
      <c r="B99" s="47">
        <v>0</v>
      </c>
      <c r="C99" s="47">
        <v>0</v>
      </c>
      <c r="D99" s="47">
        <v>0</v>
      </c>
      <c r="E99" s="46">
        <v>2493.75</v>
      </c>
      <c r="F99" s="47">
        <v>0</v>
      </c>
      <c r="G99" s="47">
        <v>0</v>
      </c>
    </row>
    <row r="100" spans="1:7" x14ac:dyDescent="0.2">
      <c r="A100" s="42" t="s">
        <v>112</v>
      </c>
      <c r="B100" s="50"/>
      <c r="C100" s="50"/>
      <c r="D100" s="50"/>
      <c r="E100" s="43">
        <v>2493.75</v>
      </c>
      <c r="F100" s="50"/>
      <c r="G100" s="73"/>
    </row>
    <row r="101" spans="1:7" ht="25.5" x14ac:dyDescent="0.2">
      <c r="A101" s="62" t="s">
        <v>113</v>
      </c>
      <c r="B101" s="46">
        <v>19008.689999999999</v>
      </c>
      <c r="C101" s="46">
        <v>43450</v>
      </c>
      <c r="D101" s="46">
        <v>43450</v>
      </c>
      <c r="E101" s="46">
        <v>23787.58</v>
      </c>
      <c r="F101" s="47">
        <v>125.14</v>
      </c>
      <c r="G101" s="47">
        <v>54.75</v>
      </c>
    </row>
    <row r="102" spans="1:7" x14ac:dyDescent="0.2">
      <c r="A102" s="45" t="s">
        <v>114</v>
      </c>
      <c r="B102" s="46">
        <v>19008.689999999999</v>
      </c>
      <c r="C102" s="47">
        <v>0</v>
      </c>
      <c r="D102" s="47">
        <v>0</v>
      </c>
      <c r="E102" s="46">
        <v>23487.58</v>
      </c>
      <c r="F102" s="47">
        <v>123.56</v>
      </c>
      <c r="G102" s="47">
        <v>0</v>
      </c>
    </row>
    <row r="103" spans="1:7" x14ac:dyDescent="0.2">
      <c r="A103" s="42" t="s">
        <v>115</v>
      </c>
      <c r="B103" s="43">
        <v>15286.25</v>
      </c>
      <c r="C103" s="50"/>
      <c r="D103" s="50"/>
      <c r="E103" s="43">
        <v>2642.49</v>
      </c>
      <c r="F103" s="44">
        <v>17.29</v>
      </c>
      <c r="G103" s="73"/>
    </row>
    <row r="104" spans="1:7" x14ac:dyDescent="0.2">
      <c r="A104" s="42" t="s">
        <v>116</v>
      </c>
      <c r="B104" s="44">
        <v>472.44</v>
      </c>
      <c r="C104" s="50"/>
      <c r="D104" s="50"/>
      <c r="E104" s="44">
        <v>529.9</v>
      </c>
      <c r="F104" s="44">
        <v>112.16</v>
      </c>
      <c r="G104" s="73"/>
    </row>
    <row r="105" spans="1:7" x14ac:dyDescent="0.2">
      <c r="A105" s="42" t="s">
        <v>117</v>
      </c>
      <c r="B105" s="43">
        <v>3250</v>
      </c>
      <c r="C105" s="50"/>
      <c r="D105" s="50"/>
      <c r="E105" s="50"/>
      <c r="F105" s="50"/>
      <c r="G105" s="73"/>
    </row>
    <row r="106" spans="1:7" ht="25.5" x14ac:dyDescent="0.2">
      <c r="A106" s="42" t="s">
        <v>118</v>
      </c>
      <c r="B106" s="50"/>
      <c r="C106" s="50"/>
      <c r="D106" s="50"/>
      <c r="E106" s="43">
        <v>20315.189999999999</v>
      </c>
      <c r="F106" s="50"/>
      <c r="G106" s="73"/>
    </row>
    <row r="107" spans="1:7" x14ac:dyDescent="0.2">
      <c r="A107" s="45" t="s">
        <v>119</v>
      </c>
      <c r="B107" s="47">
        <v>0</v>
      </c>
      <c r="C107" s="47">
        <v>0</v>
      </c>
      <c r="D107" s="47">
        <v>0</v>
      </c>
      <c r="E107" s="47">
        <v>300</v>
      </c>
      <c r="F107" s="47">
        <v>0</v>
      </c>
      <c r="G107" s="47">
        <v>0</v>
      </c>
    </row>
    <row r="108" spans="1:7" ht="13.5" thickBot="1" x14ac:dyDescent="0.25">
      <c r="A108" s="51" t="s">
        <v>120</v>
      </c>
      <c r="B108" s="63"/>
      <c r="C108" s="63"/>
      <c r="D108" s="63"/>
      <c r="E108" s="53">
        <v>300</v>
      </c>
      <c r="F108" s="63"/>
      <c r="G108" s="63"/>
    </row>
    <row r="109" spans="1:7" ht="21.75" customHeight="1" thickBot="1" x14ac:dyDescent="0.25">
      <c r="A109" s="29" t="s">
        <v>121</v>
      </c>
      <c r="B109" s="30">
        <v>1411627.4</v>
      </c>
      <c r="C109" s="30">
        <v>2741403</v>
      </c>
      <c r="D109" s="30">
        <v>2741403</v>
      </c>
      <c r="E109" s="30">
        <v>1481314.46</v>
      </c>
      <c r="F109" s="31">
        <v>104.94</v>
      </c>
      <c r="G109" s="32">
        <v>54.03</v>
      </c>
    </row>
  </sheetData>
  <mergeCells count="3">
    <mergeCell ref="A3:G3"/>
    <mergeCell ref="A5:B5"/>
    <mergeCell ref="A7:G7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workbookViewId="0">
      <selection activeCell="A41" sqref="A41:G41"/>
    </sheetView>
  </sheetViews>
  <sheetFormatPr defaultRowHeight="12.75" x14ac:dyDescent="0.2"/>
  <cols>
    <col min="1" max="1" width="46" style="2" customWidth="1"/>
    <col min="2" max="2" width="27.7109375" style="2" customWidth="1"/>
    <col min="3" max="3" width="22" style="2" customWidth="1"/>
    <col min="4" max="4" width="22.5703125" style="2" customWidth="1"/>
    <col min="5" max="5" width="27.7109375" style="2" customWidth="1"/>
    <col min="6" max="6" width="12.28515625" style="2" customWidth="1"/>
    <col min="7" max="7" width="11.42578125" style="2" customWidth="1"/>
    <col min="8" max="16384" width="9.140625" style="2"/>
  </cols>
  <sheetData>
    <row r="1" spans="1:7" x14ac:dyDescent="0.2">
      <c r="A1" s="102" t="s">
        <v>141</v>
      </c>
      <c r="B1" s="102"/>
      <c r="C1" s="102"/>
      <c r="D1" s="102"/>
      <c r="E1" s="102"/>
      <c r="F1" s="102"/>
      <c r="G1" s="102"/>
    </row>
    <row r="3" spans="1:7" ht="13.5" thickBot="1" x14ac:dyDescent="0.25"/>
    <row r="4" spans="1:7" ht="39" customHeight="1" thickBot="1" x14ac:dyDescent="0.25">
      <c r="A4" s="56" t="s">
        <v>0</v>
      </c>
      <c r="B4" s="57" t="s">
        <v>147</v>
      </c>
      <c r="C4" s="57" t="s">
        <v>1</v>
      </c>
      <c r="D4" s="57" t="s">
        <v>2</v>
      </c>
      <c r="E4" s="57" t="s">
        <v>148</v>
      </c>
      <c r="F4" s="57" t="s">
        <v>3</v>
      </c>
      <c r="G4" s="58" t="s">
        <v>4</v>
      </c>
    </row>
    <row r="5" spans="1:7" x14ac:dyDescent="0.2">
      <c r="A5" s="54" t="s">
        <v>5</v>
      </c>
      <c r="B5" s="54"/>
      <c r="C5" s="54"/>
      <c r="D5" s="54"/>
      <c r="E5" s="54"/>
      <c r="F5" s="54"/>
      <c r="G5" s="55"/>
    </row>
    <row r="6" spans="1:7" x14ac:dyDescent="0.2">
      <c r="A6" s="45" t="s">
        <v>124</v>
      </c>
      <c r="B6" s="46">
        <v>1141225.18</v>
      </c>
      <c r="C6" s="46">
        <v>303495</v>
      </c>
      <c r="D6" s="46">
        <v>303495</v>
      </c>
      <c r="E6" s="46">
        <v>147587.56</v>
      </c>
      <c r="F6" s="47">
        <v>12.93</v>
      </c>
      <c r="G6" s="47">
        <v>48.63</v>
      </c>
    </row>
    <row r="7" spans="1:7" x14ac:dyDescent="0.2">
      <c r="A7" s="42" t="s">
        <v>125</v>
      </c>
      <c r="B7" s="43">
        <v>1141225.18</v>
      </c>
      <c r="C7" s="43">
        <v>303495</v>
      </c>
      <c r="D7" s="43">
        <v>303495</v>
      </c>
      <c r="E7" s="43">
        <v>147587.56</v>
      </c>
      <c r="F7" s="44">
        <v>12.93</v>
      </c>
      <c r="G7" s="44">
        <v>48.63</v>
      </c>
    </row>
    <row r="8" spans="1:7" s="17" customFormat="1" x14ac:dyDescent="0.2">
      <c r="A8" s="45" t="s">
        <v>126</v>
      </c>
      <c r="B8" s="46">
        <v>36061.54</v>
      </c>
      <c r="C8" s="46">
        <v>59000</v>
      </c>
      <c r="D8" s="46">
        <v>59000</v>
      </c>
      <c r="E8" s="46">
        <v>28124.27</v>
      </c>
      <c r="F8" s="47">
        <v>77.989999999999995</v>
      </c>
      <c r="G8" s="47">
        <v>47.67</v>
      </c>
    </row>
    <row r="9" spans="1:7" x14ac:dyDescent="0.2">
      <c r="A9" s="42" t="s">
        <v>127</v>
      </c>
      <c r="B9" s="43">
        <v>36061.54</v>
      </c>
      <c r="C9" s="43">
        <v>59000</v>
      </c>
      <c r="D9" s="43">
        <v>59000</v>
      </c>
      <c r="E9" s="43">
        <v>28124.27</v>
      </c>
      <c r="F9" s="44">
        <v>77.989999999999995</v>
      </c>
      <c r="G9" s="44">
        <v>47.67</v>
      </c>
    </row>
    <row r="10" spans="1:7" s="17" customFormat="1" x14ac:dyDescent="0.2">
      <c r="A10" s="45" t="s">
        <v>128</v>
      </c>
      <c r="B10" s="46">
        <v>169740.97</v>
      </c>
      <c r="C10" s="46">
        <v>328953</v>
      </c>
      <c r="D10" s="46">
        <v>328953</v>
      </c>
      <c r="E10" s="46">
        <v>217449.94</v>
      </c>
      <c r="F10" s="47">
        <v>128.11000000000001</v>
      </c>
      <c r="G10" s="47">
        <v>66.099999999999994</v>
      </c>
    </row>
    <row r="11" spans="1:7" x14ac:dyDescent="0.2">
      <c r="A11" s="42" t="s">
        <v>129</v>
      </c>
      <c r="B11" s="43">
        <v>3289.97</v>
      </c>
      <c r="C11" s="43">
        <v>35767</v>
      </c>
      <c r="D11" s="43">
        <v>35767</v>
      </c>
      <c r="E11" s="43">
        <v>9751.0499999999993</v>
      </c>
      <c r="F11" s="44">
        <v>296.39</v>
      </c>
      <c r="G11" s="44">
        <v>27.26</v>
      </c>
    </row>
    <row r="12" spans="1:7" x14ac:dyDescent="0.2">
      <c r="A12" s="42" t="s">
        <v>130</v>
      </c>
      <c r="B12" s="43">
        <v>166451</v>
      </c>
      <c r="C12" s="43">
        <v>293186</v>
      </c>
      <c r="D12" s="43">
        <v>293186</v>
      </c>
      <c r="E12" s="43">
        <v>207698.89</v>
      </c>
      <c r="F12" s="44">
        <v>124.78</v>
      </c>
      <c r="G12" s="44">
        <v>70.84</v>
      </c>
    </row>
    <row r="13" spans="1:7" s="17" customFormat="1" x14ac:dyDescent="0.2">
      <c r="A13" s="45" t="s">
        <v>131</v>
      </c>
      <c r="B13" s="46">
        <v>1046702.26</v>
      </c>
      <c r="C13" s="46">
        <v>2150655</v>
      </c>
      <c r="D13" s="46">
        <v>2150655</v>
      </c>
      <c r="E13" s="46">
        <v>1021058.19</v>
      </c>
      <c r="F13" s="47">
        <v>97.55</v>
      </c>
      <c r="G13" s="47">
        <v>47.48</v>
      </c>
    </row>
    <row r="14" spans="1:7" x14ac:dyDescent="0.2">
      <c r="A14" s="42" t="s">
        <v>132</v>
      </c>
      <c r="B14" s="50"/>
      <c r="C14" s="43">
        <v>26820</v>
      </c>
      <c r="D14" s="43">
        <v>26820</v>
      </c>
      <c r="E14" s="50"/>
      <c r="F14" s="50"/>
      <c r="G14" s="50"/>
    </row>
    <row r="15" spans="1:7" x14ac:dyDescent="0.2">
      <c r="A15" s="42" t="s">
        <v>133</v>
      </c>
      <c r="B15" s="43">
        <v>95300.86</v>
      </c>
      <c r="C15" s="43">
        <v>136250</v>
      </c>
      <c r="D15" s="43">
        <v>136250</v>
      </c>
      <c r="E15" s="50"/>
      <c r="F15" s="50"/>
      <c r="G15" s="50"/>
    </row>
    <row r="16" spans="1:7" x14ac:dyDescent="0.2">
      <c r="A16" s="42" t="s">
        <v>134</v>
      </c>
      <c r="B16" s="43">
        <v>951401.4</v>
      </c>
      <c r="C16" s="43">
        <v>1934900</v>
      </c>
      <c r="D16" s="43">
        <v>1934900</v>
      </c>
      <c r="E16" s="43">
        <v>982231.92</v>
      </c>
      <c r="F16" s="44">
        <v>103.24</v>
      </c>
      <c r="G16" s="44">
        <v>50.76</v>
      </c>
    </row>
    <row r="17" spans="1:7" ht="25.5" x14ac:dyDescent="0.2">
      <c r="A17" s="42" t="s">
        <v>135</v>
      </c>
      <c r="B17" s="50"/>
      <c r="C17" s="44">
        <v>800</v>
      </c>
      <c r="D17" s="44">
        <v>800</v>
      </c>
      <c r="E17" s="44">
        <v>98.62</v>
      </c>
      <c r="F17" s="50"/>
      <c r="G17" s="44">
        <v>12.33</v>
      </c>
    </row>
    <row r="18" spans="1:7" x14ac:dyDescent="0.2">
      <c r="A18" s="42" t="s">
        <v>136</v>
      </c>
      <c r="B18" s="50"/>
      <c r="C18" s="43">
        <v>51885</v>
      </c>
      <c r="D18" s="43">
        <v>51885</v>
      </c>
      <c r="E18" s="43">
        <v>38727.65</v>
      </c>
      <c r="F18" s="50"/>
      <c r="G18" s="44">
        <v>74.64</v>
      </c>
    </row>
    <row r="19" spans="1:7" s="17" customFormat="1" x14ac:dyDescent="0.2">
      <c r="A19" s="45" t="s">
        <v>137</v>
      </c>
      <c r="B19" s="73"/>
      <c r="C19" s="47">
        <v>300</v>
      </c>
      <c r="D19" s="47">
        <v>300</v>
      </c>
      <c r="E19" s="73"/>
      <c r="F19" s="73"/>
      <c r="G19" s="73"/>
    </row>
    <row r="20" spans="1:7" x14ac:dyDescent="0.2">
      <c r="A20" s="42" t="s">
        <v>138</v>
      </c>
      <c r="B20" s="50"/>
      <c r="C20" s="44">
        <v>300</v>
      </c>
      <c r="D20" s="44">
        <v>300</v>
      </c>
      <c r="E20" s="50"/>
      <c r="F20" s="50"/>
      <c r="G20" s="50"/>
    </row>
    <row r="21" spans="1:7" s="17" customFormat="1" ht="38.25" x14ac:dyDescent="0.2">
      <c r="A21" s="45" t="s">
        <v>139</v>
      </c>
      <c r="B21" s="46">
        <v>2100</v>
      </c>
      <c r="C21" s="46">
        <v>2000</v>
      </c>
      <c r="D21" s="46">
        <v>2000</v>
      </c>
      <c r="E21" s="47">
        <v>350</v>
      </c>
      <c r="F21" s="47">
        <v>16.670000000000002</v>
      </c>
      <c r="G21" s="47">
        <v>17.5</v>
      </c>
    </row>
    <row r="22" spans="1:7" ht="39" thickBot="1" x14ac:dyDescent="0.25">
      <c r="A22" s="51" t="s">
        <v>140</v>
      </c>
      <c r="B22" s="52">
        <v>2100</v>
      </c>
      <c r="C22" s="52">
        <v>2000</v>
      </c>
      <c r="D22" s="52">
        <v>2000</v>
      </c>
      <c r="E22" s="53">
        <v>350</v>
      </c>
      <c r="F22" s="53">
        <v>16.670000000000002</v>
      </c>
      <c r="G22" s="53">
        <v>17.5</v>
      </c>
    </row>
    <row r="23" spans="1:7" ht="29.25" customHeight="1" thickBot="1" x14ac:dyDescent="0.25">
      <c r="A23" s="29" t="s">
        <v>58</v>
      </c>
      <c r="B23" s="30">
        <v>2395829.9500000002</v>
      </c>
      <c r="C23" s="30">
        <v>2844403</v>
      </c>
      <c r="D23" s="30">
        <v>2844403</v>
      </c>
      <c r="E23" s="30">
        <v>1414569.96</v>
      </c>
      <c r="F23" s="31">
        <v>59.04</v>
      </c>
      <c r="G23" s="32">
        <v>49.73</v>
      </c>
    </row>
    <row r="24" spans="1:7" s="17" customFormat="1" x14ac:dyDescent="0.2">
      <c r="A24" s="74" t="s">
        <v>124</v>
      </c>
      <c r="B24" s="75">
        <v>116398.7</v>
      </c>
      <c r="C24" s="75">
        <v>173495</v>
      </c>
      <c r="D24" s="75">
        <v>173495</v>
      </c>
      <c r="E24" s="75">
        <v>82550.47</v>
      </c>
      <c r="F24" s="76">
        <v>70.92</v>
      </c>
      <c r="G24" s="76">
        <v>47.58</v>
      </c>
    </row>
    <row r="25" spans="1:7" x14ac:dyDescent="0.2">
      <c r="A25" s="42" t="s">
        <v>125</v>
      </c>
      <c r="B25" s="43">
        <v>116398.7</v>
      </c>
      <c r="C25" s="43">
        <v>173495</v>
      </c>
      <c r="D25" s="43">
        <v>173495</v>
      </c>
      <c r="E25" s="43">
        <v>82550.47</v>
      </c>
      <c r="F25" s="44">
        <v>70.92</v>
      </c>
      <c r="G25" s="44">
        <v>47.58</v>
      </c>
    </row>
    <row r="26" spans="1:7" s="17" customFormat="1" x14ac:dyDescent="0.2">
      <c r="A26" s="45" t="s">
        <v>126</v>
      </c>
      <c r="B26" s="46">
        <v>22842.12</v>
      </c>
      <c r="C26" s="46">
        <v>86000</v>
      </c>
      <c r="D26" s="46">
        <v>86000</v>
      </c>
      <c r="E26" s="46">
        <v>60259.5</v>
      </c>
      <c r="F26" s="47">
        <v>263.81</v>
      </c>
      <c r="G26" s="47">
        <v>70.069999999999993</v>
      </c>
    </row>
    <row r="27" spans="1:7" x14ac:dyDescent="0.2">
      <c r="A27" s="42" t="s">
        <v>127</v>
      </c>
      <c r="B27" s="43">
        <v>22842.12</v>
      </c>
      <c r="C27" s="43">
        <v>86000</v>
      </c>
      <c r="D27" s="43">
        <v>86000</v>
      </c>
      <c r="E27" s="43">
        <v>60259.5</v>
      </c>
      <c r="F27" s="44">
        <v>263.81</v>
      </c>
      <c r="G27" s="44">
        <v>70.069999999999993</v>
      </c>
    </row>
    <row r="28" spans="1:7" s="17" customFormat="1" x14ac:dyDescent="0.2">
      <c r="A28" s="45" t="s">
        <v>128</v>
      </c>
      <c r="B28" s="46">
        <v>179367.45</v>
      </c>
      <c r="C28" s="46">
        <v>328953</v>
      </c>
      <c r="D28" s="46">
        <v>328953</v>
      </c>
      <c r="E28" s="46">
        <v>220307.04</v>
      </c>
      <c r="F28" s="47">
        <v>122.82</v>
      </c>
      <c r="G28" s="47">
        <v>66.97</v>
      </c>
    </row>
    <row r="29" spans="1:7" x14ac:dyDescent="0.2">
      <c r="A29" s="42" t="s">
        <v>129</v>
      </c>
      <c r="B29" s="43">
        <v>8707.58</v>
      </c>
      <c r="C29" s="43">
        <v>35767</v>
      </c>
      <c r="D29" s="43">
        <v>35767</v>
      </c>
      <c r="E29" s="43">
        <v>9592.15</v>
      </c>
      <c r="F29" s="44">
        <v>110.16</v>
      </c>
      <c r="G29" s="44">
        <v>26.82</v>
      </c>
    </row>
    <row r="30" spans="1:7" x14ac:dyDescent="0.2">
      <c r="A30" s="42" t="s">
        <v>130</v>
      </c>
      <c r="B30" s="43">
        <v>170659.87</v>
      </c>
      <c r="C30" s="43">
        <v>293186</v>
      </c>
      <c r="D30" s="43">
        <v>293186</v>
      </c>
      <c r="E30" s="43">
        <v>210714.89</v>
      </c>
      <c r="F30" s="44">
        <v>123.47</v>
      </c>
      <c r="G30" s="44">
        <v>71.87</v>
      </c>
    </row>
    <row r="31" spans="1:7" s="17" customFormat="1" x14ac:dyDescent="0.2">
      <c r="A31" s="45" t="s">
        <v>131</v>
      </c>
      <c r="B31" s="46">
        <v>1077732.8799999999</v>
      </c>
      <c r="C31" s="46">
        <v>2150655</v>
      </c>
      <c r="D31" s="46">
        <v>2150655</v>
      </c>
      <c r="E31" s="46">
        <v>1117897.45</v>
      </c>
      <c r="F31" s="47">
        <v>103.73</v>
      </c>
      <c r="G31" s="47">
        <v>51.98</v>
      </c>
    </row>
    <row r="32" spans="1:7" x14ac:dyDescent="0.2">
      <c r="A32" s="42" t="s">
        <v>132</v>
      </c>
      <c r="B32" s="50"/>
      <c r="C32" s="43">
        <v>26820</v>
      </c>
      <c r="D32" s="43">
        <v>26820</v>
      </c>
      <c r="E32" s="50"/>
      <c r="F32" s="50"/>
      <c r="G32" s="50"/>
    </row>
    <row r="33" spans="1:7" x14ac:dyDescent="0.2">
      <c r="A33" s="42" t="s">
        <v>133</v>
      </c>
      <c r="B33" s="43">
        <v>75110.31</v>
      </c>
      <c r="C33" s="43">
        <v>136250</v>
      </c>
      <c r="D33" s="43">
        <v>136250</v>
      </c>
      <c r="E33" s="43">
        <v>78156.639999999999</v>
      </c>
      <c r="F33" s="44">
        <v>104.06</v>
      </c>
      <c r="G33" s="44">
        <v>57.36</v>
      </c>
    </row>
    <row r="34" spans="1:7" x14ac:dyDescent="0.2">
      <c r="A34" s="42" t="s">
        <v>134</v>
      </c>
      <c r="B34" s="43">
        <v>1002622.57</v>
      </c>
      <c r="C34" s="43">
        <v>1934900</v>
      </c>
      <c r="D34" s="43">
        <v>1934900</v>
      </c>
      <c r="E34" s="43">
        <v>999212.89</v>
      </c>
      <c r="F34" s="44">
        <v>99.66</v>
      </c>
      <c r="G34" s="44">
        <v>51.64</v>
      </c>
    </row>
    <row r="35" spans="1:7" ht="25.5" x14ac:dyDescent="0.2">
      <c r="A35" s="42" t="s">
        <v>135</v>
      </c>
      <c r="B35" s="50"/>
      <c r="C35" s="44">
        <v>800</v>
      </c>
      <c r="D35" s="44">
        <v>800</v>
      </c>
      <c r="E35" s="44">
        <v>871.92</v>
      </c>
      <c r="F35" s="50"/>
      <c r="G35" s="44">
        <v>108.99</v>
      </c>
    </row>
    <row r="36" spans="1:7" x14ac:dyDescent="0.2">
      <c r="A36" s="42" t="s">
        <v>136</v>
      </c>
      <c r="B36" s="50"/>
      <c r="C36" s="43">
        <v>51885</v>
      </c>
      <c r="D36" s="43">
        <v>51885</v>
      </c>
      <c r="E36" s="43">
        <v>39656</v>
      </c>
      <c r="F36" s="50"/>
      <c r="G36" s="44">
        <v>76.430000000000007</v>
      </c>
    </row>
    <row r="37" spans="1:7" s="17" customFormat="1" x14ac:dyDescent="0.2">
      <c r="A37" s="45" t="s">
        <v>137</v>
      </c>
      <c r="B37" s="73"/>
      <c r="C37" s="47">
        <v>300</v>
      </c>
      <c r="D37" s="47">
        <v>300</v>
      </c>
      <c r="E37" s="73"/>
      <c r="F37" s="73"/>
      <c r="G37" s="73"/>
    </row>
    <row r="38" spans="1:7" x14ac:dyDescent="0.2">
      <c r="A38" s="42" t="s">
        <v>138</v>
      </c>
      <c r="B38" s="50"/>
      <c r="C38" s="44">
        <v>300</v>
      </c>
      <c r="D38" s="44">
        <v>300</v>
      </c>
      <c r="E38" s="50"/>
      <c r="F38" s="50"/>
      <c r="G38" s="50"/>
    </row>
    <row r="39" spans="1:7" s="17" customFormat="1" ht="38.25" x14ac:dyDescent="0.2">
      <c r="A39" s="45" t="s">
        <v>139</v>
      </c>
      <c r="B39" s="46">
        <v>15286.25</v>
      </c>
      <c r="C39" s="46">
        <v>2000</v>
      </c>
      <c r="D39" s="46">
        <v>2000</v>
      </c>
      <c r="E39" s="47">
        <v>300</v>
      </c>
      <c r="F39" s="47">
        <v>1.96</v>
      </c>
      <c r="G39" s="47">
        <v>15</v>
      </c>
    </row>
    <row r="40" spans="1:7" ht="39" thickBot="1" x14ac:dyDescent="0.25">
      <c r="A40" s="51" t="s">
        <v>140</v>
      </c>
      <c r="B40" s="52">
        <v>15286.25</v>
      </c>
      <c r="C40" s="52">
        <v>2000</v>
      </c>
      <c r="D40" s="52">
        <v>2000</v>
      </c>
      <c r="E40" s="53">
        <v>300</v>
      </c>
      <c r="F40" s="53">
        <v>1.96</v>
      </c>
      <c r="G40" s="53">
        <v>15</v>
      </c>
    </row>
    <row r="41" spans="1:7" ht="29.25" customHeight="1" thickBot="1" x14ac:dyDescent="0.25">
      <c r="A41" s="29" t="s">
        <v>121</v>
      </c>
      <c r="B41" s="30">
        <v>1411627.4</v>
      </c>
      <c r="C41" s="30">
        <v>2741403</v>
      </c>
      <c r="D41" s="30">
        <v>2741403</v>
      </c>
      <c r="E41" s="30">
        <v>1481314.46</v>
      </c>
      <c r="F41" s="31">
        <v>104.94</v>
      </c>
      <c r="G41" s="32">
        <v>54.03</v>
      </c>
    </row>
  </sheetData>
  <mergeCells count="1">
    <mergeCell ref="A1:G1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"/>
  <sheetViews>
    <sheetView workbookViewId="0">
      <selection activeCell="E39" sqref="E39"/>
    </sheetView>
  </sheetViews>
  <sheetFormatPr defaultRowHeight="12.75" x14ac:dyDescent="0.2"/>
  <cols>
    <col min="1" max="1" width="46" style="2" customWidth="1"/>
    <col min="2" max="2" width="24.42578125" style="2" customWidth="1"/>
    <col min="3" max="3" width="22.7109375" style="2" customWidth="1"/>
    <col min="4" max="5" width="25.140625" style="2" customWidth="1"/>
    <col min="6" max="6" width="16.5703125" style="2" customWidth="1"/>
    <col min="7" max="7" width="13.85546875" style="2" customWidth="1"/>
    <col min="8" max="16384" width="9.140625" style="2"/>
  </cols>
  <sheetData>
    <row r="1" spans="1:7" x14ac:dyDescent="0.2">
      <c r="A1" s="102" t="s">
        <v>149</v>
      </c>
      <c r="B1" s="102"/>
      <c r="C1" s="102"/>
      <c r="D1" s="102"/>
      <c r="E1" s="102"/>
      <c r="F1" s="102"/>
      <c r="G1" s="102"/>
    </row>
    <row r="3" spans="1:7" ht="13.5" thickBot="1" x14ac:dyDescent="0.25"/>
    <row r="4" spans="1:7" ht="34.5" customHeight="1" thickBot="1" x14ac:dyDescent="0.25">
      <c r="A4" s="69" t="s">
        <v>0</v>
      </c>
      <c r="B4" s="70" t="s">
        <v>147</v>
      </c>
      <c r="C4" s="70" t="s">
        <v>1</v>
      </c>
      <c r="D4" s="70" t="s">
        <v>2</v>
      </c>
      <c r="E4" s="70" t="s">
        <v>146</v>
      </c>
      <c r="F4" s="70" t="s">
        <v>3</v>
      </c>
      <c r="G4" s="71" t="s">
        <v>4</v>
      </c>
    </row>
    <row r="5" spans="1:7" x14ac:dyDescent="0.2">
      <c r="A5" s="54" t="s">
        <v>5</v>
      </c>
      <c r="B5" s="54"/>
      <c r="C5" s="54"/>
      <c r="D5" s="54"/>
      <c r="E5" s="54"/>
      <c r="F5" s="54"/>
      <c r="G5" s="55"/>
    </row>
    <row r="6" spans="1:7" ht="24" customHeight="1" x14ac:dyDescent="0.2">
      <c r="A6" s="45" t="s">
        <v>142</v>
      </c>
      <c r="B6" s="46">
        <v>1411627.4</v>
      </c>
      <c r="C6" s="46">
        <v>2741403</v>
      </c>
      <c r="D6" s="46">
        <v>2741403</v>
      </c>
      <c r="E6" s="46">
        <v>1481314.46</v>
      </c>
      <c r="F6" s="47">
        <v>104.94</v>
      </c>
      <c r="G6" s="44">
        <v>54.03</v>
      </c>
    </row>
    <row r="7" spans="1:7" x14ac:dyDescent="0.2">
      <c r="A7" s="68" t="s">
        <v>143</v>
      </c>
      <c r="B7" s="43">
        <v>1344165.55</v>
      </c>
      <c r="C7" s="43">
        <v>2603803</v>
      </c>
      <c r="D7" s="43">
        <v>2603803</v>
      </c>
      <c r="E7" s="43">
        <v>1401807.31</v>
      </c>
      <c r="F7" s="44">
        <v>104.29</v>
      </c>
      <c r="G7" s="44">
        <v>53.84</v>
      </c>
    </row>
    <row r="8" spans="1:7" x14ac:dyDescent="0.2">
      <c r="A8" s="68" t="s">
        <v>144</v>
      </c>
      <c r="B8" s="43">
        <v>63911.85</v>
      </c>
      <c r="C8" s="43">
        <v>137150</v>
      </c>
      <c r="D8" s="43">
        <v>137150</v>
      </c>
      <c r="E8" s="43">
        <v>79072.149999999994</v>
      </c>
      <c r="F8" s="44">
        <v>123.72</v>
      </c>
      <c r="G8" s="44">
        <v>57.65</v>
      </c>
    </row>
    <row r="9" spans="1:7" ht="26.25" thickBot="1" x14ac:dyDescent="0.25">
      <c r="A9" s="72" t="s">
        <v>145</v>
      </c>
      <c r="B9" s="52">
        <v>3550</v>
      </c>
      <c r="C9" s="53">
        <v>450</v>
      </c>
      <c r="D9" s="53">
        <v>450</v>
      </c>
      <c r="E9" s="53">
        <v>435</v>
      </c>
      <c r="F9" s="53">
        <v>12.25</v>
      </c>
      <c r="G9" s="53">
        <v>96.67</v>
      </c>
    </row>
    <row r="10" spans="1:7" ht="27" customHeight="1" thickBot="1" x14ac:dyDescent="0.25">
      <c r="A10" s="64" t="s">
        <v>121</v>
      </c>
      <c r="B10" s="65">
        <v>1411627.4</v>
      </c>
      <c r="C10" s="65">
        <v>2741403</v>
      </c>
      <c r="D10" s="65">
        <v>2741403</v>
      </c>
      <c r="E10" s="65">
        <v>1481314.46</v>
      </c>
      <c r="F10" s="66">
        <v>104.94</v>
      </c>
      <c r="G10" s="67">
        <v>54.03</v>
      </c>
    </row>
  </sheetData>
  <mergeCells count="1">
    <mergeCell ref="A1:G1"/>
  </mergeCells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2"/>
  <sheetViews>
    <sheetView workbookViewId="0">
      <selection activeCell="I26" sqref="I26"/>
    </sheetView>
  </sheetViews>
  <sheetFormatPr defaultRowHeight="11.25" x14ac:dyDescent="0.15"/>
  <cols>
    <col min="1" max="1" width="46" style="1" customWidth="1"/>
    <col min="2" max="2" width="24.28515625" style="1" customWidth="1"/>
    <col min="3" max="3" width="19.7109375" style="1" customWidth="1"/>
    <col min="4" max="4" width="20.28515625" style="1" customWidth="1"/>
    <col min="5" max="5" width="24.7109375" style="1" customWidth="1"/>
    <col min="6" max="7" width="16.7109375" style="1" customWidth="1"/>
    <col min="8" max="16384" width="9.140625" style="1"/>
  </cols>
  <sheetData>
    <row r="1" spans="1:7" ht="12.75" x14ac:dyDescent="0.2">
      <c r="A1" s="17" t="s">
        <v>11</v>
      </c>
      <c r="B1" s="17"/>
      <c r="C1" s="2"/>
      <c r="D1" s="2"/>
      <c r="E1" s="2"/>
      <c r="F1" s="2"/>
      <c r="G1" s="2"/>
    </row>
    <row r="2" spans="1:7" ht="12.75" x14ac:dyDescent="0.2">
      <c r="A2" s="17"/>
      <c r="B2" s="17"/>
      <c r="C2" s="2"/>
      <c r="D2" s="2"/>
      <c r="E2" s="2"/>
      <c r="F2" s="2"/>
      <c r="G2" s="2"/>
    </row>
    <row r="3" spans="1:7" ht="12.75" x14ac:dyDescent="0.2">
      <c r="A3" s="17" t="s">
        <v>154</v>
      </c>
      <c r="B3" s="17"/>
      <c r="C3" s="2"/>
      <c r="D3" s="2"/>
      <c r="E3" s="2"/>
      <c r="F3" s="2"/>
      <c r="G3" s="2"/>
    </row>
    <row r="4" spans="1:7" ht="12.75" x14ac:dyDescent="0.2">
      <c r="A4" s="17"/>
      <c r="B4" s="17"/>
      <c r="C4" s="2"/>
      <c r="D4" s="2"/>
      <c r="E4" s="2"/>
      <c r="F4" s="2"/>
      <c r="G4" s="2"/>
    </row>
    <row r="5" spans="1:7" ht="13.5" thickBot="1" x14ac:dyDescent="0.25">
      <c r="A5" s="17"/>
      <c r="B5" s="17"/>
      <c r="C5" s="2"/>
      <c r="D5" s="2"/>
      <c r="E5" s="2"/>
      <c r="F5" s="2"/>
      <c r="G5" s="2"/>
    </row>
    <row r="6" spans="1:7" ht="33" customHeight="1" thickBot="1" x14ac:dyDescent="0.2">
      <c r="A6" s="56" t="s">
        <v>0</v>
      </c>
      <c r="B6" s="57" t="s">
        <v>147</v>
      </c>
      <c r="C6" s="57" t="s">
        <v>1</v>
      </c>
      <c r="D6" s="57" t="s">
        <v>2</v>
      </c>
      <c r="E6" s="57" t="s">
        <v>146</v>
      </c>
      <c r="F6" s="57" t="s">
        <v>3</v>
      </c>
      <c r="G6" s="58" t="s">
        <v>4</v>
      </c>
    </row>
    <row r="7" spans="1:7" ht="22.5" customHeight="1" x14ac:dyDescent="0.2">
      <c r="A7" s="54" t="s">
        <v>11</v>
      </c>
      <c r="B7" s="54"/>
      <c r="C7" s="54"/>
      <c r="D7" s="54"/>
      <c r="E7" s="54"/>
      <c r="F7" s="54"/>
      <c r="G7" s="55"/>
    </row>
    <row r="8" spans="1:7" ht="25.5" x14ac:dyDescent="0.2">
      <c r="A8" s="59" t="s">
        <v>12</v>
      </c>
      <c r="B8" s="60">
        <v>65000</v>
      </c>
      <c r="C8" s="60">
        <v>130000</v>
      </c>
      <c r="D8" s="60">
        <v>130000</v>
      </c>
      <c r="E8" s="60">
        <v>65000</v>
      </c>
      <c r="F8" s="61">
        <v>100</v>
      </c>
      <c r="G8" s="61">
        <v>50</v>
      </c>
    </row>
    <row r="9" spans="1:7" ht="25.5" x14ac:dyDescent="0.2">
      <c r="A9" s="62" t="s">
        <v>150</v>
      </c>
      <c r="B9" s="46">
        <v>65000</v>
      </c>
      <c r="C9" s="46">
        <v>130000</v>
      </c>
      <c r="D9" s="46">
        <v>130000</v>
      </c>
      <c r="E9" s="46">
        <v>65000</v>
      </c>
      <c r="F9" s="47">
        <v>100</v>
      </c>
      <c r="G9" s="47">
        <v>50</v>
      </c>
    </row>
    <row r="10" spans="1:7" ht="38.25" x14ac:dyDescent="0.2">
      <c r="A10" s="45" t="s">
        <v>151</v>
      </c>
      <c r="B10" s="46">
        <v>65000</v>
      </c>
      <c r="C10" s="47">
        <v>0</v>
      </c>
      <c r="D10" s="47">
        <v>0</v>
      </c>
      <c r="E10" s="46">
        <v>65000</v>
      </c>
      <c r="F10" s="47">
        <v>100</v>
      </c>
      <c r="G10" s="47">
        <v>0</v>
      </c>
    </row>
    <row r="11" spans="1:7" ht="39" thickBot="1" x14ac:dyDescent="0.25">
      <c r="A11" s="51" t="s">
        <v>152</v>
      </c>
      <c r="B11" s="52">
        <v>65000</v>
      </c>
      <c r="C11" s="63"/>
      <c r="D11" s="63"/>
      <c r="E11" s="52">
        <v>65000</v>
      </c>
      <c r="F11" s="53">
        <v>100</v>
      </c>
      <c r="G11" s="63"/>
    </row>
    <row r="12" spans="1:7" ht="30.75" customHeight="1" thickBot="1" x14ac:dyDescent="0.25">
      <c r="A12" s="64" t="s">
        <v>153</v>
      </c>
      <c r="B12" s="65">
        <v>65000</v>
      </c>
      <c r="C12" s="65">
        <v>130000</v>
      </c>
      <c r="D12" s="65">
        <v>130000</v>
      </c>
      <c r="E12" s="65">
        <v>65000</v>
      </c>
      <c r="F12" s="66">
        <v>100</v>
      </c>
      <c r="G12" s="67">
        <v>50</v>
      </c>
    </row>
  </sheetData>
  <pageMargins left="0.7" right="0.7" top="0.75" bottom="0.75" header="0.3" footer="0.3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8"/>
  <sheetViews>
    <sheetView workbookViewId="0">
      <selection activeCell="B16" sqref="B16"/>
    </sheetView>
  </sheetViews>
  <sheetFormatPr defaultRowHeight="12.75" x14ac:dyDescent="0.2"/>
  <cols>
    <col min="1" max="1" width="41.28515625" style="2" customWidth="1"/>
    <col min="2" max="2" width="25.28515625" style="2" customWidth="1"/>
    <col min="3" max="3" width="20.7109375" style="2" customWidth="1"/>
    <col min="4" max="4" width="20.140625" style="2" customWidth="1"/>
    <col min="5" max="5" width="25.85546875" style="2" customWidth="1"/>
    <col min="6" max="6" width="13.5703125" style="2" customWidth="1"/>
    <col min="7" max="7" width="13.140625" style="2" customWidth="1"/>
    <col min="8" max="16384" width="9.140625" style="2"/>
  </cols>
  <sheetData>
    <row r="1" spans="1:7" x14ac:dyDescent="0.2">
      <c r="A1" s="17" t="s">
        <v>155</v>
      </c>
    </row>
    <row r="3" spans="1:7" ht="13.5" thickBot="1" x14ac:dyDescent="0.25"/>
    <row r="4" spans="1:7" ht="38.25" customHeight="1" thickBot="1" x14ac:dyDescent="0.25">
      <c r="A4" s="56" t="s">
        <v>0</v>
      </c>
      <c r="B4" s="57" t="s">
        <v>147</v>
      </c>
      <c r="C4" s="57" t="s">
        <v>1</v>
      </c>
      <c r="D4" s="57" t="s">
        <v>2</v>
      </c>
      <c r="E4" s="57" t="s">
        <v>146</v>
      </c>
      <c r="F4" s="57" t="s">
        <v>3</v>
      </c>
      <c r="G4" s="58" t="s">
        <v>4</v>
      </c>
    </row>
    <row r="5" spans="1:7" x14ac:dyDescent="0.2">
      <c r="A5" s="54" t="s">
        <v>11</v>
      </c>
      <c r="B5" s="54"/>
      <c r="C5" s="54"/>
      <c r="D5" s="54"/>
      <c r="E5" s="54"/>
      <c r="F5" s="54"/>
      <c r="G5" s="55"/>
    </row>
    <row r="6" spans="1:7" ht="24" customHeight="1" x14ac:dyDescent="0.2">
      <c r="A6" s="45" t="s">
        <v>124</v>
      </c>
      <c r="B6" s="46">
        <v>65000</v>
      </c>
      <c r="C6" s="46">
        <v>130000</v>
      </c>
      <c r="D6" s="46">
        <v>130000</v>
      </c>
      <c r="E6" s="46">
        <v>65000</v>
      </c>
      <c r="F6" s="47">
        <v>100</v>
      </c>
      <c r="G6" s="47">
        <v>50</v>
      </c>
    </row>
    <row r="7" spans="1:7" ht="13.5" thickBot="1" x14ac:dyDescent="0.25">
      <c r="A7" s="51" t="s">
        <v>125</v>
      </c>
      <c r="B7" s="52">
        <v>65000</v>
      </c>
      <c r="C7" s="52">
        <v>130000</v>
      </c>
      <c r="D7" s="52">
        <v>130000</v>
      </c>
      <c r="E7" s="52">
        <v>65000</v>
      </c>
      <c r="F7" s="53">
        <v>100</v>
      </c>
      <c r="G7" s="53">
        <v>50</v>
      </c>
    </row>
    <row r="8" spans="1:7" ht="24" customHeight="1" thickBot="1" x14ac:dyDescent="0.25">
      <c r="A8" s="29" t="s">
        <v>153</v>
      </c>
      <c r="B8" s="30">
        <v>65000</v>
      </c>
      <c r="C8" s="30">
        <v>130000</v>
      </c>
      <c r="D8" s="30">
        <v>130000</v>
      </c>
      <c r="E8" s="30">
        <v>65000</v>
      </c>
      <c r="F8" s="31">
        <v>100</v>
      </c>
      <c r="G8" s="32">
        <v>50</v>
      </c>
    </row>
  </sheetData>
  <pageMargins left="0.7" right="0.7" top="0.75" bottom="0.75" header="0.3" footer="0.3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237"/>
  <sheetViews>
    <sheetView view="pageBreakPreview" zoomScale="60" zoomScaleNormal="100" workbookViewId="0">
      <selection activeCell="B231" sqref="B231"/>
    </sheetView>
  </sheetViews>
  <sheetFormatPr defaultRowHeight="12.75" x14ac:dyDescent="0.2"/>
  <cols>
    <col min="1" max="1" width="82.140625" style="2" customWidth="1"/>
    <col min="2" max="2" width="24.42578125" style="2" customWidth="1"/>
    <col min="3" max="3" width="22.7109375" style="2" customWidth="1"/>
    <col min="4" max="4" width="25.42578125" style="2" customWidth="1"/>
    <col min="5" max="5" width="17.28515625" style="2" customWidth="1"/>
    <col min="6" max="16384" width="9.140625" style="2"/>
  </cols>
  <sheetData>
    <row r="1" spans="1:29" x14ac:dyDescent="0.2">
      <c r="C1" s="10" t="s">
        <v>179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x14ac:dyDescent="0.2"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x14ac:dyDescent="0.2"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x14ac:dyDescent="0.2">
      <c r="A4" s="103" t="s">
        <v>180</v>
      </c>
      <c r="B4" s="103"/>
      <c r="C4" s="103"/>
      <c r="D4" s="103"/>
      <c r="E4" s="103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x14ac:dyDescent="0.2"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x14ac:dyDescent="0.2">
      <c r="A6" s="17" t="s">
        <v>181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x14ac:dyDescent="0.2"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3.5" thickBot="1" x14ac:dyDescent="0.25"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s="19" customFormat="1" ht="30.75" customHeight="1" thickBot="1" x14ac:dyDescent="0.25">
      <c r="A9" s="16" t="s">
        <v>0</v>
      </c>
      <c r="B9" s="16" t="s">
        <v>183</v>
      </c>
      <c r="C9" s="16" t="s">
        <v>182</v>
      </c>
      <c r="D9" s="16" t="s">
        <v>184</v>
      </c>
      <c r="E9" s="16" t="s">
        <v>156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s="20" customFormat="1" ht="22.5" customHeight="1" x14ac:dyDescent="0.2">
      <c r="A10" s="26" t="s">
        <v>157</v>
      </c>
      <c r="B10" s="27">
        <v>2871403</v>
      </c>
      <c r="C10" s="27">
        <v>2871403</v>
      </c>
      <c r="D10" s="27">
        <v>1546314.46</v>
      </c>
      <c r="E10" s="28">
        <v>53.85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s="21" customFormat="1" ht="24" customHeight="1" x14ac:dyDescent="0.2">
      <c r="A11" s="36" t="s">
        <v>158</v>
      </c>
      <c r="B11" s="37">
        <v>2871403</v>
      </c>
      <c r="C11" s="37">
        <v>2871403</v>
      </c>
      <c r="D11" s="37">
        <v>1546314.46</v>
      </c>
      <c r="E11" s="38">
        <v>53.85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s="22" customFormat="1" ht="24" customHeight="1" x14ac:dyDescent="0.2">
      <c r="A12" s="39" t="s">
        <v>159</v>
      </c>
      <c r="B12" s="40">
        <v>2871403</v>
      </c>
      <c r="C12" s="40">
        <v>2871403</v>
      </c>
      <c r="D12" s="40">
        <v>1546314.46</v>
      </c>
      <c r="E12" s="41">
        <v>53.85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s="22" customFormat="1" x14ac:dyDescent="0.2">
      <c r="A13" s="42" t="s">
        <v>125</v>
      </c>
      <c r="B13" s="43">
        <v>303495</v>
      </c>
      <c r="C13" s="43">
        <v>303495</v>
      </c>
      <c r="D13" s="43">
        <v>147550.47</v>
      </c>
      <c r="E13" s="44">
        <v>48.62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s="22" customFormat="1" x14ac:dyDescent="0.2">
      <c r="A14" s="42" t="s">
        <v>127</v>
      </c>
      <c r="B14" s="43">
        <v>86000</v>
      </c>
      <c r="C14" s="43">
        <v>86000</v>
      </c>
      <c r="D14" s="43">
        <v>60259.5</v>
      </c>
      <c r="E14" s="44">
        <v>70.069999999999993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s="22" customFormat="1" x14ac:dyDescent="0.2">
      <c r="A15" s="42" t="s">
        <v>129</v>
      </c>
      <c r="B15" s="43">
        <v>35767</v>
      </c>
      <c r="C15" s="43">
        <v>35767</v>
      </c>
      <c r="D15" s="43">
        <v>9592.15</v>
      </c>
      <c r="E15" s="44">
        <v>26.82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s="22" customFormat="1" x14ac:dyDescent="0.2">
      <c r="A16" s="42" t="s">
        <v>130</v>
      </c>
      <c r="B16" s="43">
        <v>293186</v>
      </c>
      <c r="C16" s="43">
        <v>293186</v>
      </c>
      <c r="D16" s="43">
        <v>210714.89</v>
      </c>
      <c r="E16" s="44">
        <v>71.87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s="22" customFormat="1" x14ac:dyDescent="0.2">
      <c r="A17" s="42" t="s">
        <v>132</v>
      </c>
      <c r="B17" s="43">
        <v>26820</v>
      </c>
      <c r="C17" s="43">
        <v>26820</v>
      </c>
      <c r="D17" s="44">
        <v>0</v>
      </c>
      <c r="E17" s="44">
        <v>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s="22" customFormat="1" x14ac:dyDescent="0.2">
      <c r="A18" s="42" t="s">
        <v>133</v>
      </c>
      <c r="B18" s="43">
        <v>136250</v>
      </c>
      <c r="C18" s="43">
        <v>136250</v>
      </c>
      <c r="D18" s="43">
        <v>78156.639999999999</v>
      </c>
      <c r="E18" s="44">
        <v>57.36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s="22" customFormat="1" x14ac:dyDescent="0.2">
      <c r="A19" s="42" t="s">
        <v>134</v>
      </c>
      <c r="B19" s="43">
        <v>1934900</v>
      </c>
      <c r="C19" s="43">
        <v>1934900</v>
      </c>
      <c r="D19" s="43">
        <v>999212.89</v>
      </c>
      <c r="E19" s="44">
        <v>51.64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s="22" customFormat="1" x14ac:dyDescent="0.2">
      <c r="A20" s="42" t="s">
        <v>135</v>
      </c>
      <c r="B20" s="44">
        <v>800</v>
      </c>
      <c r="C20" s="44">
        <v>800</v>
      </c>
      <c r="D20" s="44">
        <v>871.92</v>
      </c>
      <c r="E20" s="44">
        <v>108.99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s="22" customFormat="1" x14ac:dyDescent="0.2">
      <c r="A21" s="42" t="s">
        <v>136</v>
      </c>
      <c r="B21" s="43">
        <v>51885</v>
      </c>
      <c r="C21" s="43">
        <v>51885</v>
      </c>
      <c r="D21" s="43">
        <v>39656</v>
      </c>
      <c r="E21" s="44">
        <v>76.430000000000007</v>
      </c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s="22" customFormat="1" x14ac:dyDescent="0.2">
      <c r="A22" s="42" t="s">
        <v>138</v>
      </c>
      <c r="B22" s="44">
        <v>300</v>
      </c>
      <c r="C22" s="44">
        <v>300</v>
      </c>
      <c r="D22" s="44">
        <v>0</v>
      </c>
      <c r="E22" s="44">
        <v>0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s="22" customFormat="1" ht="15.75" customHeight="1" x14ac:dyDescent="0.2">
      <c r="A23" s="42" t="s">
        <v>140</v>
      </c>
      <c r="B23" s="43">
        <v>2000</v>
      </c>
      <c r="C23" s="43">
        <v>2000</v>
      </c>
      <c r="D23" s="44">
        <v>300</v>
      </c>
      <c r="E23" s="44">
        <v>15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s="22" customFormat="1" ht="21" customHeight="1" x14ac:dyDescent="0.2">
      <c r="A24" s="39" t="s">
        <v>160</v>
      </c>
      <c r="B24" s="40">
        <v>2871403</v>
      </c>
      <c r="C24" s="40">
        <v>2871403</v>
      </c>
      <c r="D24" s="40">
        <v>1546314.46</v>
      </c>
      <c r="E24" s="41">
        <v>53.85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s="22" customFormat="1" ht="24" customHeight="1" x14ac:dyDescent="0.2">
      <c r="A25" s="39" t="s">
        <v>161</v>
      </c>
      <c r="B25" s="40">
        <v>238350</v>
      </c>
      <c r="C25" s="40">
        <v>238350</v>
      </c>
      <c r="D25" s="40">
        <v>134513.71</v>
      </c>
      <c r="E25" s="41">
        <v>56.44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s="23" customFormat="1" ht="25.5" customHeight="1" x14ac:dyDescent="0.2">
      <c r="A26" s="39" t="s">
        <v>162</v>
      </c>
      <c r="B26" s="40">
        <v>101200</v>
      </c>
      <c r="C26" s="40">
        <v>101200</v>
      </c>
      <c r="D26" s="40">
        <v>55441.56</v>
      </c>
      <c r="E26" s="41">
        <v>54.78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s="35" customFormat="1" x14ac:dyDescent="0.2">
      <c r="A27" s="45" t="s">
        <v>125</v>
      </c>
      <c r="B27" s="46">
        <v>22495</v>
      </c>
      <c r="C27" s="46">
        <v>22495</v>
      </c>
      <c r="D27" s="46">
        <v>15785.56</v>
      </c>
      <c r="E27" s="47">
        <v>70.17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</row>
    <row r="28" spans="1:29" s="22" customFormat="1" x14ac:dyDescent="0.2">
      <c r="A28" s="48" t="s">
        <v>59</v>
      </c>
      <c r="B28" s="46">
        <v>21160</v>
      </c>
      <c r="C28" s="46">
        <v>21160</v>
      </c>
      <c r="D28" s="46">
        <v>14702.34</v>
      </c>
      <c r="E28" s="47">
        <v>69.48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s="22" customFormat="1" x14ac:dyDescent="0.2">
      <c r="A29" s="49" t="s">
        <v>61</v>
      </c>
      <c r="B29" s="50"/>
      <c r="C29" s="50"/>
      <c r="D29" s="43">
        <v>12105</v>
      </c>
      <c r="E29" s="50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s="22" customFormat="1" x14ac:dyDescent="0.2">
      <c r="A30" s="49" t="s">
        <v>65</v>
      </c>
      <c r="B30" s="50"/>
      <c r="C30" s="50"/>
      <c r="D30" s="44">
        <v>600</v>
      </c>
      <c r="E30" s="50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s="22" customFormat="1" x14ac:dyDescent="0.2">
      <c r="A31" s="49" t="s">
        <v>67</v>
      </c>
      <c r="B31" s="50"/>
      <c r="C31" s="50"/>
      <c r="D31" s="43">
        <v>1997.34</v>
      </c>
      <c r="E31" s="50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s="22" customFormat="1" x14ac:dyDescent="0.2">
      <c r="A32" s="48" t="s">
        <v>68</v>
      </c>
      <c r="B32" s="46">
        <v>1335</v>
      </c>
      <c r="C32" s="46">
        <v>1335</v>
      </c>
      <c r="D32" s="46">
        <v>1083.22</v>
      </c>
      <c r="E32" s="47">
        <v>81.14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s="22" customFormat="1" x14ac:dyDescent="0.2">
      <c r="A33" s="49" t="s">
        <v>70</v>
      </c>
      <c r="B33" s="50"/>
      <c r="C33" s="50"/>
      <c r="D33" s="44">
        <v>240</v>
      </c>
      <c r="E33" s="50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s="22" customFormat="1" x14ac:dyDescent="0.2">
      <c r="A34" s="49" t="s">
        <v>71</v>
      </c>
      <c r="B34" s="50"/>
      <c r="C34" s="50"/>
      <c r="D34" s="44">
        <v>843.22</v>
      </c>
      <c r="E34" s="50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s="35" customFormat="1" x14ac:dyDescent="0.2">
      <c r="A35" s="45" t="s">
        <v>132</v>
      </c>
      <c r="B35" s="46">
        <v>26820</v>
      </c>
      <c r="C35" s="46">
        <v>26820</v>
      </c>
      <c r="D35" s="47">
        <v>0</v>
      </c>
      <c r="E35" s="47">
        <v>0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</row>
    <row r="36" spans="1:29" s="22" customFormat="1" x14ac:dyDescent="0.2">
      <c r="A36" s="48" t="s">
        <v>59</v>
      </c>
      <c r="B36" s="46">
        <v>25230</v>
      </c>
      <c r="C36" s="46">
        <v>25230</v>
      </c>
      <c r="D36" s="47">
        <v>0</v>
      </c>
      <c r="E36" s="47">
        <v>0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s="22" customFormat="1" x14ac:dyDescent="0.2">
      <c r="A37" s="48" t="s">
        <v>68</v>
      </c>
      <c r="B37" s="46">
        <v>1590</v>
      </c>
      <c r="C37" s="46">
        <v>1590</v>
      </c>
      <c r="D37" s="47">
        <v>0</v>
      </c>
      <c r="E37" s="47">
        <v>0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s="35" customFormat="1" x14ac:dyDescent="0.2">
      <c r="A38" s="45" t="s">
        <v>136</v>
      </c>
      <c r="B38" s="46">
        <v>51885</v>
      </c>
      <c r="C38" s="46">
        <v>51885</v>
      </c>
      <c r="D38" s="46">
        <v>39656</v>
      </c>
      <c r="E38" s="47">
        <v>76.430000000000007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</row>
    <row r="39" spans="1:29" s="22" customFormat="1" x14ac:dyDescent="0.2">
      <c r="A39" s="48" t="s">
        <v>59</v>
      </c>
      <c r="B39" s="46">
        <v>42465</v>
      </c>
      <c r="C39" s="46">
        <v>42465</v>
      </c>
      <c r="D39" s="46">
        <v>28552.34</v>
      </c>
      <c r="E39" s="47">
        <v>67.239999999999995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s="22" customFormat="1" x14ac:dyDescent="0.2">
      <c r="A40" s="49" t="s">
        <v>61</v>
      </c>
      <c r="B40" s="50"/>
      <c r="C40" s="50"/>
      <c r="D40" s="43">
        <v>22620</v>
      </c>
      <c r="E40" s="50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 s="22" customFormat="1" x14ac:dyDescent="0.2">
      <c r="A41" s="49" t="s">
        <v>65</v>
      </c>
      <c r="B41" s="50"/>
      <c r="C41" s="50"/>
      <c r="D41" s="43">
        <v>2200</v>
      </c>
      <c r="E41" s="50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s="22" customFormat="1" x14ac:dyDescent="0.2">
      <c r="A42" s="49" t="s">
        <v>67</v>
      </c>
      <c r="B42" s="50"/>
      <c r="C42" s="50"/>
      <c r="D42" s="43">
        <v>3732.34</v>
      </c>
      <c r="E42" s="50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s="22" customFormat="1" x14ac:dyDescent="0.2">
      <c r="A43" s="48" t="s">
        <v>68</v>
      </c>
      <c r="B43" s="46">
        <v>2680</v>
      </c>
      <c r="C43" s="46">
        <v>2680</v>
      </c>
      <c r="D43" s="46">
        <v>1752.41</v>
      </c>
      <c r="E43" s="47">
        <v>65.39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 s="22" customFormat="1" x14ac:dyDescent="0.2">
      <c r="A44" s="49" t="s">
        <v>71</v>
      </c>
      <c r="B44" s="50"/>
      <c r="C44" s="50"/>
      <c r="D44" s="43">
        <v>1752.41</v>
      </c>
      <c r="E44" s="50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 s="22" customFormat="1" x14ac:dyDescent="0.2">
      <c r="A45" s="48" t="s">
        <v>59</v>
      </c>
      <c r="B45" s="46">
        <v>6340</v>
      </c>
      <c r="C45" s="46">
        <v>6340</v>
      </c>
      <c r="D45" s="46">
        <v>8919.26</v>
      </c>
      <c r="E45" s="47">
        <v>140.68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 s="22" customFormat="1" x14ac:dyDescent="0.2">
      <c r="A46" s="49" t="s">
        <v>61</v>
      </c>
      <c r="B46" s="50"/>
      <c r="C46" s="50"/>
      <c r="D46" s="43">
        <v>7656</v>
      </c>
      <c r="E46" s="50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 s="22" customFormat="1" x14ac:dyDescent="0.2">
      <c r="A47" s="49" t="s">
        <v>67</v>
      </c>
      <c r="B47" s="50"/>
      <c r="C47" s="50"/>
      <c r="D47" s="43">
        <v>1263.26</v>
      </c>
      <c r="E47" s="50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 s="22" customFormat="1" x14ac:dyDescent="0.2">
      <c r="A48" s="48" t="s">
        <v>68</v>
      </c>
      <c r="B48" s="47">
        <v>400</v>
      </c>
      <c r="C48" s="47">
        <v>400</v>
      </c>
      <c r="D48" s="47">
        <v>431.99</v>
      </c>
      <c r="E48" s="47">
        <v>108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 s="22" customFormat="1" x14ac:dyDescent="0.2">
      <c r="A49" s="49" t="s">
        <v>71</v>
      </c>
      <c r="B49" s="50"/>
      <c r="C49" s="50"/>
      <c r="D49" s="44">
        <v>431.99</v>
      </c>
      <c r="E49" s="50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 s="23" customFormat="1" ht="21" customHeight="1" x14ac:dyDescent="0.2">
      <c r="A50" s="39" t="s">
        <v>163</v>
      </c>
      <c r="B50" s="41">
        <v>900</v>
      </c>
      <c r="C50" s="41">
        <v>900</v>
      </c>
      <c r="D50" s="41">
        <v>915.51</v>
      </c>
      <c r="E50" s="41">
        <v>101.72</v>
      </c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 s="35" customFormat="1" x14ac:dyDescent="0.2">
      <c r="A51" s="45" t="s">
        <v>134</v>
      </c>
      <c r="B51" s="47">
        <v>100</v>
      </c>
      <c r="C51" s="47">
        <v>100</v>
      </c>
      <c r="D51" s="47">
        <v>43.59</v>
      </c>
      <c r="E51" s="47">
        <v>43.59</v>
      </c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</row>
    <row r="52" spans="1:29" s="22" customFormat="1" x14ac:dyDescent="0.2">
      <c r="A52" s="48" t="s">
        <v>68</v>
      </c>
      <c r="B52" s="47">
        <v>100</v>
      </c>
      <c r="C52" s="47">
        <v>100</v>
      </c>
      <c r="D52" s="47">
        <v>43.59</v>
      </c>
      <c r="E52" s="47">
        <v>43.59</v>
      </c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s="22" customFormat="1" x14ac:dyDescent="0.2">
      <c r="A53" s="49" t="s">
        <v>76</v>
      </c>
      <c r="B53" s="50"/>
      <c r="C53" s="50"/>
      <c r="D53" s="44">
        <v>43.59</v>
      </c>
      <c r="E53" s="50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s="35" customFormat="1" x14ac:dyDescent="0.2">
      <c r="A54" s="45" t="s">
        <v>135</v>
      </c>
      <c r="B54" s="47">
        <v>800</v>
      </c>
      <c r="C54" s="47">
        <v>800</v>
      </c>
      <c r="D54" s="47">
        <v>871.92</v>
      </c>
      <c r="E54" s="47">
        <v>108.99</v>
      </c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</row>
    <row r="55" spans="1:29" s="22" customFormat="1" x14ac:dyDescent="0.2">
      <c r="A55" s="48" t="s">
        <v>68</v>
      </c>
      <c r="B55" s="47">
        <v>800</v>
      </c>
      <c r="C55" s="47">
        <v>800</v>
      </c>
      <c r="D55" s="47">
        <v>871.92</v>
      </c>
      <c r="E55" s="47">
        <v>108.99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s="22" customFormat="1" x14ac:dyDescent="0.2">
      <c r="A56" s="49" t="s">
        <v>76</v>
      </c>
      <c r="B56" s="50"/>
      <c r="C56" s="50"/>
      <c r="D56" s="44">
        <v>871.92</v>
      </c>
      <c r="E56" s="50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s="23" customFormat="1" ht="28.5" customHeight="1" x14ac:dyDescent="0.2">
      <c r="A57" s="39" t="s">
        <v>164</v>
      </c>
      <c r="B57" s="40">
        <v>136250</v>
      </c>
      <c r="C57" s="40">
        <v>136250</v>
      </c>
      <c r="D57" s="40">
        <v>78156.639999999999</v>
      </c>
      <c r="E57" s="41">
        <v>57.36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s="22" customFormat="1" x14ac:dyDescent="0.2">
      <c r="A58" s="42" t="s">
        <v>133</v>
      </c>
      <c r="B58" s="43">
        <v>136250</v>
      </c>
      <c r="C58" s="43">
        <v>136250</v>
      </c>
      <c r="D58" s="43">
        <v>78156.639999999999</v>
      </c>
      <c r="E58" s="44">
        <v>57.36</v>
      </c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s="22" customFormat="1" x14ac:dyDescent="0.2">
      <c r="A59" s="48" t="s">
        <v>68</v>
      </c>
      <c r="B59" s="46">
        <v>121250</v>
      </c>
      <c r="C59" s="46">
        <v>121250</v>
      </c>
      <c r="D59" s="46">
        <v>78156.639999999999</v>
      </c>
      <c r="E59" s="47">
        <v>64.459999999999994</v>
      </c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 s="22" customFormat="1" x14ac:dyDescent="0.2">
      <c r="A60" s="49" t="s">
        <v>70</v>
      </c>
      <c r="B60" s="50"/>
      <c r="C60" s="50"/>
      <c r="D60" s="43">
        <v>7519.77</v>
      </c>
      <c r="E60" s="50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 s="22" customFormat="1" x14ac:dyDescent="0.2">
      <c r="A61" s="49" t="s">
        <v>72</v>
      </c>
      <c r="B61" s="50"/>
      <c r="C61" s="50"/>
      <c r="D61" s="43">
        <v>9342.9500000000007</v>
      </c>
      <c r="E61" s="50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s="22" customFormat="1" x14ac:dyDescent="0.2">
      <c r="A62" s="49" t="s">
        <v>84</v>
      </c>
      <c r="B62" s="50"/>
      <c r="C62" s="50"/>
      <c r="D62" s="44">
        <v>622.5</v>
      </c>
      <c r="E62" s="50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 s="22" customFormat="1" x14ac:dyDescent="0.2">
      <c r="A63" s="49" t="s">
        <v>86</v>
      </c>
      <c r="B63" s="50"/>
      <c r="C63" s="50"/>
      <c r="D63" s="43">
        <v>1125</v>
      </c>
      <c r="E63" s="50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 s="22" customFormat="1" x14ac:dyDescent="0.2">
      <c r="A64" s="49" t="s">
        <v>88</v>
      </c>
      <c r="B64" s="50"/>
      <c r="C64" s="50"/>
      <c r="D64" s="43">
        <v>7689.95</v>
      </c>
      <c r="E64" s="50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 s="22" customFormat="1" x14ac:dyDescent="0.2">
      <c r="A65" s="49" t="s">
        <v>92</v>
      </c>
      <c r="B65" s="50"/>
      <c r="C65" s="50"/>
      <c r="D65" s="43">
        <v>51563.64</v>
      </c>
      <c r="E65" s="50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 s="22" customFormat="1" x14ac:dyDescent="0.2">
      <c r="A66" s="49" t="s">
        <v>94</v>
      </c>
      <c r="B66" s="50"/>
      <c r="C66" s="50"/>
      <c r="D66" s="44">
        <v>242.83</v>
      </c>
      <c r="E66" s="50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 s="22" customFormat="1" x14ac:dyDescent="0.2">
      <c r="A67" s="49" t="s">
        <v>96</v>
      </c>
      <c r="B67" s="50"/>
      <c r="C67" s="50"/>
      <c r="D67" s="44">
        <v>50</v>
      </c>
      <c r="E67" s="50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1:29" s="22" customFormat="1" x14ac:dyDescent="0.2">
      <c r="A68" s="48" t="s">
        <v>113</v>
      </c>
      <c r="B68" s="46">
        <v>15000</v>
      </c>
      <c r="C68" s="46">
        <v>15000</v>
      </c>
      <c r="D68" s="47">
        <v>0</v>
      </c>
      <c r="E68" s="47">
        <v>0</v>
      </c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1:29" s="22" customFormat="1" ht="19.5" customHeight="1" x14ac:dyDescent="0.2">
      <c r="A69" s="39" t="s">
        <v>165</v>
      </c>
      <c r="B69" s="40">
        <v>32150</v>
      </c>
      <c r="C69" s="40">
        <v>32150</v>
      </c>
      <c r="D69" s="40">
        <v>7102.49</v>
      </c>
      <c r="E69" s="41">
        <v>22.09</v>
      </c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1:29" s="23" customFormat="1" ht="24" customHeight="1" x14ac:dyDescent="0.2">
      <c r="A70" s="39" t="s">
        <v>166</v>
      </c>
      <c r="B70" s="40">
        <v>24500</v>
      </c>
      <c r="C70" s="40">
        <v>24500</v>
      </c>
      <c r="D70" s="41">
        <v>829.9</v>
      </c>
      <c r="E70" s="41">
        <v>3.39</v>
      </c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1:29" s="35" customFormat="1" x14ac:dyDescent="0.2">
      <c r="A71" s="45" t="s">
        <v>127</v>
      </c>
      <c r="B71" s="46">
        <v>22200</v>
      </c>
      <c r="C71" s="46">
        <v>22200</v>
      </c>
      <c r="D71" s="47">
        <v>0</v>
      </c>
      <c r="E71" s="47">
        <v>0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</row>
    <row r="72" spans="1:29" s="22" customFormat="1" x14ac:dyDescent="0.2">
      <c r="A72" s="48" t="s">
        <v>107</v>
      </c>
      <c r="B72" s="47">
        <v>200</v>
      </c>
      <c r="C72" s="47">
        <v>200</v>
      </c>
      <c r="D72" s="47">
        <v>0</v>
      </c>
      <c r="E72" s="47">
        <v>0</v>
      </c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1:29" s="22" customFormat="1" x14ac:dyDescent="0.2">
      <c r="A73" s="48" t="s">
        <v>113</v>
      </c>
      <c r="B73" s="46">
        <v>22000</v>
      </c>
      <c r="C73" s="46">
        <v>22000</v>
      </c>
      <c r="D73" s="47">
        <v>0</v>
      </c>
      <c r="E73" s="47">
        <v>0</v>
      </c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 s="35" customFormat="1" x14ac:dyDescent="0.2">
      <c r="A74" s="45" t="s">
        <v>134</v>
      </c>
      <c r="B74" s="47">
        <v>0</v>
      </c>
      <c r="C74" s="47">
        <v>0</v>
      </c>
      <c r="D74" s="47">
        <v>529.9</v>
      </c>
      <c r="E74" s="47">
        <v>0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</row>
    <row r="75" spans="1:29" s="22" customFormat="1" x14ac:dyDescent="0.2">
      <c r="A75" s="48" t="s">
        <v>113</v>
      </c>
      <c r="B75" s="47">
        <v>0</v>
      </c>
      <c r="C75" s="47">
        <v>0</v>
      </c>
      <c r="D75" s="47">
        <v>529.9</v>
      </c>
      <c r="E75" s="47">
        <v>0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 s="22" customFormat="1" x14ac:dyDescent="0.2">
      <c r="A76" s="49" t="s">
        <v>116</v>
      </c>
      <c r="B76" s="50"/>
      <c r="C76" s="50"/>
      <c r="D76" s="44">
        <v>529.9</v>
      </c>
      <c r="E76" s="50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 s="35" customFormat="1" x14ac:dyDescent="0.2">
      <c r="A77" s="45" t="s">
        <v>138</v>
      </c>
      <c r="B77" s="47">
        <v>300</v>
      </c>
      <c r="C77" s="47">
        <v>300</v>
      </c>
      <c r="D77" s="47">
        <v>0</v>
      </c>
      <c r="E77" s="47">
        <v>0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</row>
    <row r="78" spans="1:29" s="22" customFormat="1" x14ac:dyDescent="0.2">
      <c r="A78" s="48" t="s">
        <v>68</v>
      </c>
      <c r="B78" s="47">
        <v>200</v>
      </c>
      <c r="C78" s="47">
        <v>200</v>
      </c>
      <c r="D78" s="47">
        <v>0</v>
      </c>
      <c r="E78" s="47">
        <v>0</v>
      </c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 s="22" customFormat="1" x14ac:dyDescent="0.2">
      <c r="A79" s="48" t="s">
        <v>113</v>
      </c>
      <c r="B79" s="47">
        <v>100</v>
      </c>
      <c r="C79" s="47">
        <v>100</v>
      </c>
      <c r="D79" s="47">
        <v>0</v>
      </c>
      <c r="E79" s="47">
        <v>0</v>
      </c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 s="35" customFormat="1" ht="25.5" x14ac:dyDescent="0.2">
      <c r="A80" s="45" t="s">
        <v>140</v>
      </c>
      <c r="B80" s="46">
        <v>2000</v>
      </c>
      <c r="C80" s="46">
        <v>2000</v>
      </c>
      <c r="D80" s="47">
        <v>300</v>
      </c>
      <c r="E80" s="47">
        <v>15</v>
      </c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</row>
    <row r="81" spans="1:29" s="22" customFormat="1" x14ac:dyDescent="0.2">
      <c r="A81" s="48" t="s">
        <v>68</v>
      </c>
      <c r="B81" s="46">
        <v>1000</v>
      </c>
      <c r="C81" s="46">
        <v>1000</v>
      </c>
      <c r="D81" s="47">
        <v>0</v>
      </c>
      <c r="E81" s="47">
        <v>0</v>
      </c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 s="22" customFormat="1" x14ac:dyDescent="0.2">
      <c r="A82" s="48" t="s">
        <v>113</v>
      </c>
      <c r="B82" s="46">
        <v>1000</v>
      </c>
      <c r="C82" s="46">
        <v>1000</v>
      </c>
      <c r="D82" s="47">
        <v>300</v>
      </c>
      <c r="E82" s="47">
        <v>30</v>
      </c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 s="22" customFormat="1" x14ac:dyDescent="0.2">
      <c r="A83" s="49" t="s">
        <v>120</v>
      </c>
      <c r="B83" s="50"/>
      <c r="C83" s="50"/>
      <c r="D83" s="44">
        <v>300</v>
      </c>
      <c r="E83" s="50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 s="23" customFormat="1" ht="27" customHeight="1" x14ac:dyDescent="0.2">
      <c r="A84" s="39" t="s">
        <v>167</v>
      </c>
      <c r="B84" s="41">
        <v>800</v>
      </c>
      <c r="C84" s="41">
        <v>800</v>
      </c>
      <c r="D84" s="40">
        <v>1089.27</v>
      </c>
      <c r="E84" s="41">
        <v>136.16</v>
      </c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 s="35" customFormat="1" x14ac:dyDescent="0.2">
      <c r="A85" s="45" t="s">
        <v>125</v>
      </c>
      <c r="B85" s="47">
        <v>800</v>
      </c>
      <c r="C85" s="47">
        <v>800</v>
      </c>
      <c r="D85" s="46">
        <v>1089.27</v>
      </c>
      <c r="E85" s="47">
        <v>136.16</v>
      </c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</row>
    <row r="86" spans="1:29" s="22" customFormat="1" x14ac:dyDescent="0.2">
      <c r="A86" s="48" t="s">
        <v>104</v>
      </c>
      <c r="B86" s="47">
        <v>800</v>
      </c>
      <c r="C86" s="47">
        <v>800</v>
      </c>
      <c r="D86" s="46">
        <v>1089.27</v>
      </c>
      <c r="E86" s="47">
        <v>136.16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 s="22" customFormat="1" x14ac:dyDescent="0.2">
      <c r="A87" s="49" t="s">
        <v>106</v>
      </c>
      <c r="B87" s="50"/>
      <c r="C87" s="50"/>
      <c r="D87" s="43">
        <v>1089.27</v>
      </c>
      <c r="E87" s="50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 s="23" customFormat="1" ht="24" customHeight="1" x14ac:dyDescent="0.2">
      <c r="A88" s="39" t="s">
        <v>168</v>
      </c>
      <c r="B88" s="40">
        <v>1400</v>
      </c>
      <c r="C88" s="40">
        <v>1400</v>
      </c>
      <c r="D88" s="40">
        <v>1400</v>
      </c>
      <c r="E88" s="41">
        <v>100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 s="35" customFormat="1" x14ac:dyDescent="0.2">
      <c r="A89" s="45" t="s">
        <v>125</v>
      </c>
      <c r="B89" s="46">
        <v>1400</v>
      </c>
      <c r="C89" s="46">
        <v>1400</v>
      </c>
      <c r="D89" s="46">
        <v>1400</v>
      </c>
      <c r="E89" s="47">
        <v>100</v>
      </c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</row>
    <row r="90" spans="1:29" s="22" customFormat="1" x14ac:dyDescent="0.2">
      <c r="A90" s="48" t="s">
        <v>68</v>
      </c>
      <c r="B90" s="46">
        <v>1300</v>
      </c>
      <c r="C90" s="46">
        <v>1300</v>
      </c>
      <c r="D90" s="46">
        <v>1400</v>
      </c>
      <c r="E90" s="47">
        <v>107.69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 s="22" customFormat="1" x14ac:dyDescent="0.2">
      <c r="A91" s="49" t="s">
        <v>75</v>
      </c>
      <c r="B91" s="50"/>
      <c r="C91" s="50"/>
      <c r="D91" s="44">
        <v>309.88</v>
      </c>
      <c r="E91" s="50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1:29" s="22" customFormat="1" x14ac:dyDescent="0.2">
      <c r="A92" s="49" t="s">
        <v>76</v>
      </c>
      <c r="B92" s="50"/>
      <c r="C92" s="50"/>
      <c r="D92" s="44">
        <v>298.70999999999998</v>
      </c>
      <c r="E92" s="50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1:29" s="22" customFormat="1" x14ac:dyDescent="0.2">
      <c r="A93" s="49" t="s">
        <v>79</v>
      </c>
      <c r="B93" s="50"/>
      <c r="C93" s="50"/>
      <c r="D93" s="44">
        <v>300.66000000000003</v>
      </c>
      <c r="E93" s="50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1:29" s="22" customFormat="1" x14ac:dyDescent="0.2">
      <c r="A94" s="49" t="s">
        <v>84</v>
      </c>
      <c r="B94" s="50"/>
      <c r="C94" s="50"/>
      <c r="D94" s="44">
        <v>472</v>
      </c>
      <c r="E94" s="50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1:29" s="22" customFormat="1" x14ac:dyDescent="0.2">
      <c r="A95" s="49" t="s">
        <v>86</v>
      </c>
      <c r="B95" s="50"/>
      <c r="C95" s="50"/>
      <c r="D95" s="44">
        <v>18.75</v>
      </c>
      <c r="E95" s="50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1:29" s="22" customFormat="1" x14ac:dyDescent="0.2">
      <c r="A96" s="48" t="s">
        <v>113</v>
      </c>
      <c r="B96" s="47">
        <v>100</v>
      </c>
      <c r="C96" s="47">
        <v>100</v>
      </c>
      <c r="D96" s="47">
        <v>0</v>
      </c>
      <c r="E96" s="47">
        <v>0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1:29" s="23" customFormat="1" ht="19.5" customHeight="1" x14ac:dyDescent="0.2">
      <c r="A97" s="39" t="s">
        <v>169</v>
      </c>
      <c r="B97" s="41">
        <v>450</v>
      </c>
      <c r="C97" s="41">
        <v>450</v>
      </c>
      <c r="D97" s="41">
        <v>435</v>
      </c>
      <c r="E97" s="41">
        <v>96.67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1:29" s="35" customFormat="1" x14ac:dyDescent="0.2">
      <c r="A98" s="45" t="s">
        <v>134</v>
      </c>
      <c r="B98" s="47">
        <v>450</v>
      </c>
      <c r="C98" s="47">
        <v>450</v>
      </c>
      <c r="D98" s="47">
        <v>435</v>
      </c>
      <c r="E98" s="47">
        <v>96.67</v>
      </c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</row>
    <row r="99" spans="1:29" s="22" customFormat="1" x14ac:dyDescent="0.2">
      <c r="A99" s="48" t="s">
        <v>107</v>
      </c>
      <c r="B99" s="47">
        <v>450</v>
      </c>
      <c r="C99" s="47">
        <v>450</v>
      </c>
      <c r="D99" s="47">
        <v>435</v>
      </c>
      <c r="E99" s="47">
        <v>96.67</v>
      </c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1:29" s="22" customFormat="1" x14ac:dyDescent="0.2">
      <c r="A100" s="49" t="s">
        <v>109</v>
      </c>
      <c r="B100" s="50"/>
      <c r="C100" s="50"/>
      <c r="D100" s="44">
        <v>435</v>
      </c>
      <c r="E100" s="50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 s="23" customFormat="1" ht="19.5" customHeight="1" x14ac:dyDescent="0.2">
      <c r="A101" s="39" t="s">
        <v>170</v>
      </c>
      <c r="B101" s="40">
        <v>5000</v>
      </c>
      <c r="C101" s="40">
        <v>5000</v>
      </c>
      <c r="D101" s="40">
        <v>3348.32</v>
      </c>
      <c r="E101" s="41">
        <v>66.97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1:29" s="35" customFormat="1" x14ac:dyDescent="0.2">
      <c r="A102" s="45" t="s">
        <v>125</v>
      </c>
      <c r="B102" s="46">
        <v>5000</v>
      </c>
      <c r="C102" s="46">
        <v>5000</v>
      </c>
      <c r="D102" s="46">
        <v>3348.32</v>
      </c>
      <c r="E102" s="47">
        <v>66.97</v>
      </c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</row>
    <row r="103" spans="1:29" s="22" customFormat="1" x14ac:dyDescent="0.2">
      <c r="A103" s="48" t="s">
        <v>68</v>
      </c>
      <c r="B103" s="46">
        <v>5000</v>
      </c>
      <c r="C103" s="46">
        <v>5000</v>
      </c>
      <c r="D103" s="46">
        <v>3348.32</v>
      </c>
      <c r="E103" s="47">
        <v>66.97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1:29" s="22" customFormat="1" x14ac:dyDescent="0.2">
      <c r="A104" s="49" t="s">
        <v>76</v>
      </c>
      <c r="B104" s="50"/>
      <c r="C104" s="50"/>
      <c r="D104" s="44">
        <v>306.32</v>
      </c>
      <c r="E104" s="50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1:29" s="22" customFormat="1" x14ac:dyDescent="0.2">
      <c r="A105" s="49" t="s">
        <v>80</v>
      </c>
      <c r="B105" s="50"/>
      <c r="C105" s="50"/>
      <c r="D105" s="43">
        <v>3042</v>
      </c>
      <c r="E105" s="50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 s="22" customFormat="1" ht="21" customHeight="1" x14ac:dyDescent="0.2">
      <c r="A106" s="39" t="s">
        <v>171</v>
      </c>
      <c r="B106" s="40">
        <v>273800</v>
      </c>
      <c r="C106" s="40">
        <v>273800</v>
      </c>
      <c r="D106" s="40">
        <v>125927.32</v>
      </c>
      <c r="E106" s="41">
        <v>45.99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1:29" s="23" customFormat="1" ht="24.75" customHeight="1" x14ac:dyDescent="0.2">
      <c r="A107" s="39" t="s">
        <v>172</v>
      </c>
      <c r="B107" s="40">
        <v>200000</v>
      </c>
      <c r="C107" s="40">
        <v>200000</v>
      </c>
      <c r="D107" s="40">
        <v>91181.24</v>
      </c>
      <c r="E107" s="41">
        <v>45.59</v>
      </c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1:29" s="35" customFormat="1" x14ac:dyDescent="0.2">
      <c r="A108" s="45" t="s">
        <v>125</v>
      </c>
      <c r="B108" s="46">
        <v>70000</v>
      </c>
      <c r="C108" s="46">
        <v>70000</v>
      </c>
      <c r="D108" s="46">
        <v>26181.24</v>
      </c>
      <c r="E108" s="47">
        <v>37.4</v>
      </c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</row>
    <row r="109" spans="1:29" s="22" customFormat="1" x14ac:dyDescent="0.2">
      <c r="A109" s="48" t="s">
        <v>99</v>
      </c>
      <c r="B109" s="46">
        <v>70000</v>
      </c>
      <c r="C109" s="46">
        <v>70000</v>
      </c>
      <c r="D109" s="46">
        <v>26181.24</v>
      </c>
      <c r="E109" s="47">
        <v>37.4</v>
      </c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1:29" s="22" customFormat="1" ht="25.5" x14ac:dyDescent="0.2">
      <c r="A110" s="49" t="s">
        <v>101</v>
      </c>
      <c r="B110" s="50"/>
      <c r="C110" s="50"/>
      <c r="D110" s="43">
        <v>26181.24</v>
      </c>
      <c r="E110" s="50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1:29" s="35" customFormat="1" x14ac:dyDescent="0.2">
      <c r="A111" s="45" t="s">
        <v>125</v>
      </c>
      <c r="B111" s="46">
        <v>130000</v>
      </c>
      <c r="C111" s="46">
        <v>130000</v>
      </c>
      <c r="D111" s="46">
        <v>65000</v>
      </c>
      <c r="E111" s="47">
        <v>50</v>
      </c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</row>
    <row r="112" spans="1:29" s="22" customFormat="1" x14ac:dyDescent="0.2">
      <c r="A112" s="48" t="s">
        <v>150</v>
      </c>
      <c r="B112" s="46">
        <v>130000</v>
      </c>
      <c r="C112" s="46">
        <v>130000</v>
      </c>
      <c r="D112" s="46">
        <v>65000</v>
      </c>
      <c r="E112" s="47">
        <v>50</v>
      </c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 s="22" customFormat="1" ht="25.5" x14ac:dyDescent="0.2">
      <c r="A113" s="49" t="s">
        <v>152</v>
      </c>
      <c r="B113" s="50"/>
      <c r="C113" s="50"/>
      <c r="D113" s="43">
        <v>65000</v>
      </c>
      <c r="E113" s="50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 s="23" customFormat="1" ht="24.75" customHeight="1" x14ac:dyDescent="0.2">
      <c r="A114" s="39" t="s">
        <v>173</v>
      </c>
      <c r="B114" s="40">
        <v>73800</v>
      </c>
      <c r="C114" s="40">
        <v>73800</v>
      </c>
      <c r="D114" s="40">
        <v>34746.080000000002</v>
      </c>
      <c r="E114" s="41">
        <v>47.08</v>
      </c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 s="35" customFormat="1" x14ac:dyDescent="0.2">
      <c r="A115" s="45" t="s">
        <v>125</v>
      </c>
      <c r="B115" s="46">
        <v>73800</v>
      </c>
      <c r="C115" s="46">
        <v>73800</v>
      </c>
      <c r="D115" s="46">
        <v>34746.080000000002</v>
      </c>
      <c r="E115" s="47">
        <v>47.08</v>
      </c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</row>
    <row r="116" spans="1:29" s="22" customFormat="1" x14ac:dyDescent="0.2">
      <c r="A116" s="48" t="s">
        <v>59</v>
      </c>
      <c r="B116" s="46">
        <v>63800</v>
      </c>
      <c r="C116" s="46">
        <v>63800</v>
      </c>
      <c r="D116" s="46">
        <v>32296.62</v>
      </c>
      <c r="E116" s="47">
        <v>50.62</v>
      </c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1:29" s="22" customFormat="1" x14ac:dyDescent="0.2">
      <c r="A117" s="49" t="s">
        <v>61</v>
      </c>
      <c r="B117" s="50"/>
      <c r="C117" s="50"/>
      <c r="D117" s="43">
        <v>27005.66</v>
      </c>
      <c r="E117" s="50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1:29" s="22" customFormat="1" x14ac:dyDescent="0.2">
      <c r="A118" s="49" t="s">
        <v>65</v>
      </c>
      <c r="B118" s="50"/>
      <c r="C118" s="50"/>
      <c r="D118" s="44">
        <v>800</v>
      </c>
      <c r="E118" s="50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1:29" s="22" customFormat="1" x14ac:dyDescent="0.2">
      <c r="A119" s="49" t="s">
        <v>67</v>
      </c>
      <c r="B119" s="50"/>
      <c r="C119" s="50"/>
      <c r="D119" s="43">
        <v>4490.96</v>
      </c>
      <c r="E119" s="50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1:29" s="22" customFormat="1" x14ac:dyDescent="0.2">
      <c r="A120" s="48" t="s">
        <v>68</v>
      </c>
      <c r="B120" s="46">
        <v>10000</v>
      </c>
      <c r="C120" s="46">
        <v>10000</v>
      </c>
      <c r="D120" s="46">
        <v>2449.46</v>
      </c>
      <c r="E120" s="47">
        <v>24.49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1:29" s="22" customFormat="1" x14ac:dyDescent="0.2">
      <c r="A121" s="49" t="s">
        <v>71</v>
      </c>
      <c r="B121" s="50"/>
      <c r="C121" s="50"/>
      <c r="D121" s="43">
        <v>2449.46</v>
      </c>
      <c r="E121" s="50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1:29" s="22" customFormat="1" ht="24.75" customHeight="1" x14ac:dyDescent="0.2">
      <c r="A122" s="39" t="s">
        <v>174</v>
      </c>
      <c r="B122" s="40">
        <v>2327103</v>
      </c>
      <c r="C122" s="40">
        <v>2327103</v>
      </c>
      <c r="D122" s="40">
        <v>1278770.94</v>
      </c>
      <c r="E122" s="41">
        <v>54.95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1:29" s="23" customFormat="1" ht="24.75" customHeight="1" x14ac:dyDescent="0.2">
      <c r="A123" s="39" t="s">
        <v>175</v>
      </c>
      <c r="B123" s="40">
        <v>2261569</v>
      </c>
      <c r="C123" s="40">
        <v>2261569</v>
      </c>
      <c r="D123" s="40">
        <v>1234750.26</v>
      </c>
      <c r="E123" s="41">
        <v>54.6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1:29" s="35" customFormat="1" x14ac:dyDescent="0.2">
      <c r="A124" s="45" t="s">
        <v>127</v>
      </c>
      <c r="B124" s="46">
        <v>59800</v>
      </c>
      <c r="C124" s="46">
        <v>59800</v>
      </c>
      <c r="D124" s="46">
        <v>38442.410000000003</v>
      </c>
      <c r="E124" s="47">
        <v>64.28</v>
      </c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</row>
    <row r="125" spans="1:29" s="22" customFormat="1" x14ac:dyDescent="0.2">
      <c r="A125" s="48" t="s">
        <v>59</v>
      </c>
      <c r="B125" s="46">
        <v>8100</v>
      </c>
      <c r="C125" s="46">
        <v>8100</v>
      </c>
      <c r="D125" s="46">
        <v>9535.0400000000009</v>
      </c>
      <c r="E125" s="47">
        <v>117.72</v>
      </c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 s="22" customFormat="1" x14ac:dyDescent="0.2">
      <c r="A126" s="49" t="s">
        <v>65</v>
      </c>
      <c r="B126" s="50"/>
      <c r="C126" s="50"/>
      <c r="D126" s="43">
        <v>9535.0400000000009</v>
      </c>
      <c r="E126" s="50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1:29" s="22" customFormat="1" x14ac:dyDescent="0.2">
      <c r="A127" s="48" t="s">
        <v>68</v>
      </c>
      <c r="B127" s="46">
        <v>51100</v>
      </c>
      <c r="C127" s="46">
        <v>51100</v>
      </c>
      <c r="D127" s="46">
        <v>28907.37</v>
      </c>
      <c r="E127" s="47">
        <v>56.57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1:29" s="22" customFormat="1" x14ac:dyDescent="0.2">
      <c r="A128" s="49" t="s">
        <v>70</v>
      </c>
      <c r="B128" s="50"/>
      <c r="C128" s="50"/>
      <c r="D128" s="44">
        <v>136.4</v>
      </c>
      <c r="E128" s="50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1:29" s="22" customFormat="1" x14ac:dyDescent="0.2">
      <c r="A129" s="49" t="s">
        <v>72</v>
      </c>
      <c r="B129" s="50"/>
      <c r="C129" s="50"/>
      <c r="D129" s="44">
        <v>150</v>
      </c>
      <c r="E129" s="50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 s="22" customFormat="1" x14ac:dyDescent="0.2">
      <c r="A130" s="49" t="s">
        <v>73</v>
      </c>
      <c r="B130" s="50"/>
      <c r="C130" s="50"/>
      <c r="D130" s="44">
        <v>363.15</v>
      </c>
      <c r="E130" s="50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1:29" s="22" customFormat="1" x14ac:dyDescent="0.2">
      <c r="A131" s="49" t="s">
        <v>75</v>
      </c>
      <c r="B131" s="50"/>
      <c r="C131" s="50"/>
      <c r="D131" s="44">
        <v>409.96</v>
      </c>
      <c r="E131" s="50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1:29" s="22" customFormat="1" x14ac:dyDescent="0.2">
      <c r="A132" s="49" t="s">
        <v>76</v>
      </c>
      <c r="B132" s="50"/>
      <c r="C132" s="50"/>
      <c r="D132" s="43">
        <v>8099.07</v>
      </c>
      <c r="E132" s="50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1:29" s="22" customFormat="1" x14ac:dyDescent="0.2">
      <c r="A133" s="49" t="s">
        <v>78</v>
      </c>
      <c r="B133" s="50"/>
      <c r="C133" s="50"/>
      <c r="D133" s="43">
        <v>2684</v>
      </c>
      <c r="E133" s="50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 s="22" customFormat="1" x14ac:dyDescent="0.2">
      <c r="A134" s="49" t="s">
        <v>79</v>
      </c>
      <c r="B134" s="50"/>
      <c r="C134" s="50"/>
      <c r="D134" s="44">
        <v>536.91</v>
      </c>
      <c r="E134" s="50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1:29" s="22" customFormat="1" x14ac:dyDescent="0.2">
      <c r="A135" s="49" t="s">
        <v>80</v>
      </c>
      <c r="B135" s="50"/>
      <c r="C135" s="50"/>
      <c r="D135" s="44">
        <v>63.75</v>
      </c>
      <c r="E135" s="50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1:29" s="22" customFormat="1" x14ac:dyDescent="0.2">
      <c r="A136" s="49" t="s">
        <v>82</v>
      </c>
      <c r="B136" s="50"/>
      <c r="C136" s="50"/>
      <c r="D136" s="44">
        <v>178.75</v>
      </c>
      <c r="E136" s="50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1:29" s="22" customFormat="1" x14ac:dyDescent="0.2">
      <c r="A137" s="49" t="s">
        <v>84</v>
      </c>
      <c r="B137" s="50"/>
      <c r="C137" s="50"/>
      <c r="D137" s="44">
        <v>773.75</v>
      </c>
      <c r="E137" s="50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 s="22" customFormat="1" x14ac:dyDescent="0.2">
      <c r="A138" s="49" t="s">
        <v>85</v>
      </c>
      <c r="B138" s="50"/>
      <c r="C138" s="50"/>
      <c r="D138" s="44">
        <v>239.18</v>
      </c>
      <c r="E138" s="50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29" s="22" customFormat="1" x14ac:dyDescent="0.2">
      <c r="A139" s="49" t="s">
        <v>88</v>
      </c>
      <c r="B139" s="50"/>
      <c r="C139" s="50"/>
      <c r="D139" s="43">
        <v>14717.82</v>
      </c>
      <c r="E139" s="50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1:29" s="22" customFormat="1" x14ac:dyDescent="0.2">
      <c r="A140" s="49" t="s">
        <v>90</v>
      </c>
      <c r="B140" s="50"/>
      <c r="C140" s="50"/>
      <c r="D140" s="44">
        <v>208.8</v>
      </c>
      <c r="E140" s="50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1:29" s="22" customFormat="1" x14ac:dyDescent="0.2">
      <c r="A141" s="49" t="s">
        <v>94</v>
      </c>
      <c r="B141" s="50"/>
      <c r="C141" s="50"/>
      <c r="D141" s="44">
        <v>106.19</v>
      </c>
      <c r="E141" s="50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 s="22" customFormat="1" x14ac:dyDescent="0.2">
      <c r="A142" s="49" t="s">
        <v>95</v>
      </c>
      <c r="B142" s="50"/>
      <c r="C142" s="50"/>
      <c r="D142" s="44">
        <v>25.5</v>
      </c>
      <c r="E142" s="50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1:29" s="22" customFormat="1" x14ac:dyDescent="0.2">
      <c r="A143" s="49" t="s">
        <v>96</v>
      </c>
      <c r="B143" s="50"/>
      <c r="C143" s="50"/>
      <c r="D143" s="44">
        <v>25</v>
      </c>
      <c r="E143" s="50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1:29" s="22" customFormat="1" x14ac:dyDescent="0.2">
      <c r="A144" s="49" t="s">
        <v>97</v>
      </c>
      <c r="B144" s="50"/>
      <c r="C144" s="50"/>
      <c r="D144" s="44">
        <v>33.18</v>
      </c>
      <c r="E144" s="50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1:29" s="22" customFormat="1" x14ac:dyDescent="0.2">
      <c r="A145" s="49" t="s">
        <v>98</v>
      </c>
      <c r="B145" s="50"/>
      <c r="C145" s="50"/>
      <c r="D145" s="44">
        <v>155.96</v>
      </c>
      <c r="E145" s="50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1:29" s="22" customFormat="1" x14ac:dyDescent="0.2">
      <c r="A146" s="48" t="s">
        <v>99</v>
      </c>
      <c r="B146" s="47">
        <v>300</v>
      </c>
      <c r="C146" s="47">
        <v>300</v>
      </c>
      <c r="D146" s="47">
        <v>0</v>
      </c>
      <c r="E146" s="47">
        <v>0</v>
      </c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1:29" s="22" customFormat="1" x14ac:dyDescent="0.2">
      <c r="A147" s="48" t="s">
        <v>104</v>
      </c>
      <c r="B147" s="47">
        <v>300</v>
      </c>
      <c r="C147" s="47">
        <v>300</v>
      </c>
      <c r="D147" s="47">
        <v>0</v>
      </c>
      <c r="E147" s="47">
        <v>0</v>
      </c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1:29" s="35" customFormat="1" x14ac:dyDescent="0.2">
      <c r="A148" s="45" t="s">
        <v>129</v>
      </c>
      <c r="B148" s="46">
        <v>6500</v>
      </c>
      <c r="C148" s="46">
        <v>6500</v>
      </c>
      <c r="D148" s="47">
        <v>471.96</v>
      </c>
      <c r="E148" s="47">
        <v>7.26</v>
      </c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</row>
    <row r="149" spans="1:29" s="22" customFormat="1" x14ac:dyDescent="0.2">
      <c r="A149" s="48" t="s">
        <v>68</v>
      </c>
      <c r="B149" s="46">
        <v>6500</v>
      </c>
      <c r="C149" s="46">
        <v>6500</v>
      </c>
      <c r="D149" s="47">
        <v>471.96</v>
      </c>
      <c r="E149" s="47">
        <v>7.26</v>
      </c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1:29" s="22" customFormat="1" x14ac:dyDescent="0.2">
      <c r="A150" s="49" t="s">
        <v>76</v>
      </c>
      <c r="B150" s="50"/>
      <c r="C150" s="50"/>
      <c r="D150" s="44">
        <v>471.96</v>
      </c>
      <c r="E150" s="50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1:29" s="35" customFormat="1" x14ac:dyDescent="0.2">
      <c r="A151" s="45" t="s">
        <v>130</v>
      </c>
      <c r="B151" s="46">
        <v>260919</v>
      </c>
      <c r="C151" s="46">
        <v>260919</v>
      </c>
      <c r="D151" s="46">
        <v>197631.49</v>
      </c>
      <c r="E151" s="47">
        <v>75.739999999999995</v>
      </c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</row>
    <row r="152" spans="1:29" s="22" customFormat="1" x14ac:dyDescent="0.2">
      <c r="A152" s="48" t="s">
        <v>68</v>
      </c>
      <c r="B152" s="46">
        <v>260100</v>
      </c>
      <c r="C152" s="46">
        <v>260100</v>
      </c>
      <c r="D152" s="46">
        <v>197051.64</v>
      </c>
      <c r="E152" s="47">
        <v>75.760000000000005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1:29" s="22" customFormat="1" x14ac:dyDescent="0.2">
      <c r="A153" s="49" t="s">
        <v>70</v>
      </c>
      <c r="B153" s="50"/>
      <c r="C153" s="50"/>
      <c r="D153" s="43">
        <v>4269.46</v>
      </c>
      <c r="E153" s="50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1:29" s="22" customFormat="1" x14ac:dyDescent="0.2">
      <c r="A154" s="49" t="s">
        <v>71</v>
      </c>
      <c r="B154" s="50"/>
      <c r="C154" s="50"/>
      <c r="D154" s="43">
        <v>41224.85</v>
      </c>
      <c r="E154" s="50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1:29" s="22" customFormat="1" x14ac:dyDescent="0.2">
      <c r="A155" s="49" t="s">
        <v>72</v>
      </c>
      <c r="B155" s="50"/>
      <c r="C155" s="50"/>
      <c r="D155" s="44">
        <v>276.5</v>
      </c>
      <c r="E155" s="50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1:29" s="22" customFormat="1" x14ac:dyDescent="0.2">
      <c r="A156" s="49" t="s">
        <v>73</v>
      </c>
      <c r="B156" s="50"/>
      <c r="C156" s="50"/>
      <c r="D156" s="44">
        <v>354.7</v>
      </c>
      <c r="E156" s="50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1:29" s="22" customFormat="1" x14ac:dyDescent="0.2">
      <c r="A157" s="49" t="s">
        <v>75</v>
      </c>
      <c r="B157" s="50"/>
      <c r="C157" s="50"/>
      <c r="D157" s="43">
        <v>19110.810000000001</v>
      </c>
      <c r="E157" s="50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1:29" s="22" customFormat="1" x14ac:dyDescent="0.2">
      <c r="A158" s="49" t="s">
        <v>76</v>
      </c>
      <c r="B158" s="50"/>
      <c r="C158" s="50"/>
      <c r="D158" s="43">
        <v>2987.4</v>
      </c>
      <c r="E158" s="50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1:29" s="22" customFormat="1" x14ac:dyDescent="0.2">
      <c r="A159" s="49" t="s">
        <v>77</v>
      </c>
      <c r="B159" s="50"/>
      <c r="C159" s="50"/>
      <c r="D159" s="43">
        <v>58580.74</v>
      </c>
      <c r="E159" s="50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1:29" s="22" customFormat="1" x14ac:dyDescent="0.2">
      <c r="A160" s="49" t="s">
        <v>78</v>
      </c>
      <c r="B160" s="50"/>
      <c r="C160" s="50"/>
      <c r="D160" s="43">
        <v>7451.16</v>
      </c>
      <c r="E160" s="50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1:29" s="22" customFormat="1" x14ac:dyDescent="0.2">
      <c r="A161" s="49" t="s">
        <v>79</v>
      </c>
      <c r="B161" s="50"/>
      <c r="C161" s="50"/>
      <c r="D161" s="44">
        <v>656.91</v>
      </c>
      <c r="E161" s="50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1:29" s="22" customFormat="1" x14ac:dyDescent="0.2">
      <c r="A162" s="49" t="s">
        <v>82</v>
      </c>
      <c r="B162" s="50"/>
      <c r="C162" s="50"/>
      <c r="D162" s="43">
        <v>2707.58</v>
      </c>
      <c r="E162" s="50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1:29" s="22" customFormat="1" x14ac:dyDescent="0.2">
      <c r="A163" s="49" t="s">
        <v>83</v>
      </c>
      <c r="B163" s="50"/>
      <c r="C163" s="50"/>
      <c r="D163" s="43">
        <v>31144.18</v>
      </c>
      <c r="E163" s="50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1:29" s="22" customFormat="1" x14ac:dyDescent="0.2">
      <c r="A164" s="49" t="s">
        <v>84</v>
      </c>
      <c r="B164" s="50"/>
      <c r="C164" s="50"/>
      <c r="D164" s="43">
        <v>6902.38</v>
      </c>
      <c r="E164" s="50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1:29" s="22" customFormat="1" x14ac:dyDescent="0.2">
      <c r="A165" s="49" t="s">
        <v>85</v>
      </c>
      <c r="B165" s="50"/>
      <c r="C165" s="50"/>
      <c r="D165" s="43">
        <v>5586.33</v>
      </c>
      <c r="E165" s="50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1:29" s="22" customFormat="1" x14ac:dyDescent="0.2">
      <c r="A166" s="49" t="s">
        <v>86</v>
      </c>
      <c r="B166" s="50"/>
      <c r="C166" s="50"/>
      <c r="D166" s="44">
        <v>639.29</v>
      </c>
      <c r="E166" s="50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1:29" s="22" customFormat="1" x14ac:dyDescent="0.2">
      <c r="A167" s="49" t="s">
        <v>87</v>
      </c>
      <c r="B167" s="50"/>
      <c r="C167" s="50"/>
      <c r="D167" s="44">
        <v>280.44</v>
      </c>
      <c r="E167" s="50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1:29" s="22" customFormat="1" x14ac:dyDescent="0.2">
      <c r="A168" s="49" t="s">
        <v>89</v>
      </c>
      <c r="B168" s="50"/>
      <c r="C168" s="50"/>
      <c r="D168" s="43">
        <v>4781.12</v>
      </c>
      <c r="E168" s="50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1:29" s="22" customFormat="1" x14ac:dyDescent="0.2">
      <c r="A169" s="49" t="s">
        <v>90</v>
      </c>
      <c r="B169" s="50"/>
      <c r="C169" s="50"/>
      <c r="D169" s="43">
        <v>6616.36</v>
      </c>
      <c r="E169" s="50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1:29" s="22" customFormat="1" x14ac:dyDescent="0.2">
      <c r="A170" s="49" t="s">
        <v>92</v>
      </c>
      <c r="B170" s="50"/>
      <c r="C170" s="50"/>
      <c r="D170" s="44">
        <v>45</v>
      </c>
      <c r="E170" s="50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 s="22" customFormat="1" x14ac:dyDescent="0.2">
      <c r="A171" s="49" t="s">
        <v>94</v>
      </c>
      <c r="B171" s="50"/>
      <c r="C171" s="50"/>
      <c r="D171" s="43">
        <v>1550.26</v>
      </c>
      <c r="E171" s="50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1:29" s="22" customFormat="1" x14ac:dyDescent="0.2">
      <c r="A172" s="49" t="s">
        <v>95</v>
      </c>
      <c r="B172" s="50"/>
      <c r="C172" s="50"/>
      <c r="D172" s="44">
        <v>525</v>
      </c>
      <c r="E172" s="50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 s="22" customFormat="1" x14ac:dyDescent="0.2">
      <c r="A173" s="49" t="s">
        <v>96</v>
      </c>
      <c r="B173" s="50"/>
      <c r="C173" s="50"/>
      <c r="D173" s="44">
        <v>290</v>
      </c>
      <c r="E173" s="50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1:29" s="22" customFormat="1" x14ac:dyDescent="0.2">
      <c r="A174" s="49" t="s">
        <v>97</v>
      </c>
      <c r="B174" s="50"/>
      <c r="C174" s="50"/>
      <c r="D174" s="44">
        <v>877.07</v>
      </c>
      <c r="E174" s="50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1:29" s="22" customFormat="1" x14ac:dyDescent="0.2">
      <c r="A175" s="49" t="s">
        <v>98</v>
      </c>
      <c r="B175" s="50"/>
      <c r="C175" s="50"/>
      <c r="D175" s="44">
        <v>194.1</v>
      </c>
      <c r="E175" s="50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1:29" s="22" customFormat="1" x14ac:dyDescent="0.2">
      <c r="A176" s="48" t="s">
        <v>99</v>
      </c>
      <c r="B176" s="47">
        <v>819</v>
      </c>
      <c r="C176" s="47">
        <v>819</v>
      </c>
      <c r="D176" s="47">
        <v>579.85</v>
      </c>
      <c r="E176" s="47">
        <v>70.8</v>
      </c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1:29" s="22" customFormat="1" x14ac:dyDescent="0.2">
      <c r="A177" s="49" t="s">
        <v>103</v>
      </c>
      <c r="B177" s="50"/>
      <c r="C177" s="50"/>
      <c r="D177" s="44">
        <v>579.85</v>
      </c>
      <c r="E177" s="50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1:29" s="35" customFormat="1" x14ac:dyDescent="0.2">
      <c r="A178" s="45" t="s">
        <v>134</v>
      </c>
      <c r="B178" s="46">
        <v>1934350</v>
      </c>
      <c r="C178" s="46">
        <v>1934350</v>
      </c>
      <c r="D178" s="46">
        <v>998204.4</v>
      </c>
      <c r="E178" s="47">
        <v>51.6</v>
      </c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</row>
    <row r="179" spans="1:29" s="22" customFormat="1" x14ac:dyDescent="0.2">
      <c r="A179" s="48" t="s">
        <v>59</v>
      </c>
      <c r="B179" s="46">
        <v>1915000</v>
      </c>
      <c r="C179" s="46">
        <v>1915000</v>
      </c>
      <c r="D179" s="46">
        <v>977137.29</v>
      </c>
      <c r="E179" s="47">
        <v>51.03</v>
      </c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1:29" s="22" customFormat="1" x14ac:dyDescent="0.2">
      <c r="A180" s="49" t="s">
        <v>61</v>
      </c>
      <c r="B180" s="50"/>
      <c r="C180" s="50"/>
      <c r="D180" s="43">
        <v>751461.74</v>
      </c>
      <c r="E180" s="50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1:29" s="22" customFormat="1" x14ac:dyDescent="0.2">
      <c r="A181" s="49" t="s">
        <v>62</v>
      </c>
      <c r="B181" s="50"/>
      <c r="C181" s="50"/>
      <c r="D181" s="43">
        <v>19326.04</v>
      </c>
      <c r="E181" s="50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1:29" s="22" customFormat="1" x14ac:dyDescent="0.2">
      <c r="A182" s="49" t="s">
        <v>63</v>
      </c>
      <c r="B182" s="50"/>
      <c r="C182" s="50"/>
      <c r="D182" s="43">
        <v>36560.800000000003</v>
      </c>
      <c r="E182" s="50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1:29" s="22" customFormat="1" x14ac:dyDescent="0.2">
      <c r="A183" s="49" t="s">
        <v>65</v>
      </c>
      <c r="B183" s="50"/>
      <c r="C183" s="50"/>
      <c r="D183" s="43">
        <v>36576.199999999997</v>
      </c>
      <c r="E183" s="50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1:29" s="22" customFormat="1" x14ac:dyDescent="0.2">
      <c r="A184" s="49" t="s">
        <v>67</v>
      </c>
      <c r="B184" s="50"/>
      <c r="C184" s="50"/>
      <c r="D184" s="43">
        <v>133212.51</v>
      </c>
      <c r="E184" s="50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1:29" s="22" customFormat="1" x14ac:dyDescent="0.2">
      <c r="A185" s="48" t="s">
        <v>68</v>
      </c>
      <c r="B185" s="46">
        <v>19100</v>
      </c>
      <c r="C185" s="46">
        <v>19100</v>
      </c>
      <c r="D185" s="46">
        <v>21067.11</v>
      </c>
      <c r="E185" s="47">
        <v>110.3</v>
      </c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1:29" s="22" customFormat="1" x14ac:dyDescent="0.2">
      <c r="A186" s="49" t="s">
        <v>70</v>
      </c>
      <c r="B186" s="50"/>
      <c r="C186" s="50"/>
      <c r="D186" s="44">
        <v>870</v>
      </c>
      <c r="E186" s="50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1:29" s="22" customFormat="1" x14ac:dyDescent="0.2">
      <c r="A187" s="49" t="s">
        <v>75</v>
      </c>
      <c r="B187" s="50"/>
      <c r="C187" s="50"/>
      <c r="D187" s="43">
        <v>7236.69</v>
      </c>
      <c r="E187" s="50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1:29" s="22" customFormat="1" x14ac:dyDescent="0.2">
      <c r="A188" s="49" t="s">
        <v>76</v>
      </c>
      <c r="B188" s="50"/>
      <c r="C188" s="50"/>
      <c r="D188" s="43">
        <v>8231.11</v>
      </c>
      <c r="E188" s="50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1:29" s="22" customFormat="1" x14ac:dyDescent="0.2">
      <c r="A189" s="49" t="s">
        <v>79</v>
      </c>
      <c r="B189" s="50"/>
      <c r="C189" s="50"/>
      <c r="D189" s="44">
        <v>262.3</v>
      </c>
      <c r="E189" s="50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1:29" s="22" customFormat="1" x14ac:dyDescent="0.2">
      <c r="A190" s="49" t="s">
        <v>80</v>
      </c>
      <c r="B190" s="50"/>
      <c r="C190" s="50"/>
      <c r="D190" s="43">
        <v>1007.76</v>
      </c>
      <c r="E190" s="50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1:29" s="22" customFormat="1" x14ac:dyDescent="0.2">
      <c r="A191" s="49" t="s">
        <v>82</v>
      </c>
      <c r="B191" s="50"/>
      <c r="C191" s="50"/>
      <c r="D191" s="44">
        <v>250</v>
      </c>
      <c r="E191" s="50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1:29" s="22" customFormat="1" x14ac:dyDescent="0.2">
      <c r="A192" s="49" t="s">
        <v>90</v>
      </c>
      <c r="B192" s="50"/>
      <c r="C192" s="50"/>
      <c r="D192" s="44">
        <v>329.25</v>
      </c>
      <c r="E192" s="50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1:29" s="22" customFormat="1" x14ac:dyDescent="0.2">
      <c r="A193" s="49" t="s">
        <v>97</v>
      </c>
      <c r="B193" s="50"/>
      <c r="C193" s="50"/>
      <c r="D193" s="43">
        <v>2520</v>
      </c>
      <c r="E193" s="50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1:29" s="22" customFormat="1" x14ac:dyDescent="0.2">
      <c r="A194" s="49" t="s">
        <v>98</v>
      </c>
      <c r="B194" s="50"/>
      <c r="C194" s="50"/>
      <c r="D194" s="44">
        <v>360</v>
      </c>
      <c r="E194" s="50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1:29" s="22" customFormat="1" x14ac:dyDescent="0.2">
      <c r="A195" s="48" t="s">
        <v>113</v>
      </c>
      <c r="B195" s="47">
        <v>250</v>
      </c>
      <c r="C195" s="47">
        <v>250</v>
      </c>
      <c r="D195" s="47">
        <v>0</v>
      </c>
      <c r="E195" s="47">
        <v>0</v>
      </c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1:29" s="23" customFormat="1" ht="29.25" customHeight="1" x14ac:dyDescent="0.2">
      <c r="A196" s="39" t="s">
        <v>176</v>
      </c>
      <c r="B196" s="40">
        <v>58534</v>
      </c>
      <c r="C196" s="40">
        <v>58534</v>
      </c>
      <c r="D196" s="40">
        <v>18569.25</v>
      </c>
      <c r="E196" s="41">
        <v>31.72</v>
      </c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1:29" s="35" customFormat="1" x14ac:dyDescent="0.2">
      <c r="A197" s="45" t="s">
        <v>129</v>
      </c>
      <c r="B197" s="46">
        <v>29267</v>
      </c>
      <c r="C197" s="46">
        <v>29267</v>
      </c>
      <c r="D197" s="46">
        <v>9120.19</v>
      </c>
      <c r="E197" s="47">
        <v>31.16</v>
      </c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</row>
    <row r="198" spans="1:29" s="22" customFormat="1" x14ac:dyDescent="0.2">
      <c r="A198" s="48" t="s">
        <v>68</v>
      </c>
      <c r="B198" s="46">
        <v>29267</v>
      </c>
      <c r="C198" s="46">
        <v>29267</v>
      </c>
      <c r="D198" s="46">
        <v>9120.19</v>
      </c>
      <c r="E198" s="47">
        <v>31.16</v>
      </c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1:29" s="22" customFormat="1" x14ac:dyDescent="0.2">
      <c r="A199" s="49" t="s">
        <v>75</v>
      </c>
      <c r="B199" s="50"/>
      <c r="C199" s="50"/>
      <c r="D199" s="44">
        <v>422.94</v>
      </c>
      <c r="E199" s="50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1:29" s="22" customFormat="1" x14ac:dyDescent="0.2">
      <c r="A200" s="49" t="s">
        <v>76</v>
      </c>
      <c r="B200" s="50"/>
      <c r="C200" s="50"/>
      <c r="D200" s="43">
        <v>7815.51</v>
      </c>
      <c r="E200" s="50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spans="1:29" s="22" customFormat="1" x14ac:dyDescent="0.2">
      <c r="A201" s="49" t="s">
        <v>78</v>
      </c>
      <c r="B201" s="50"/>
      <c r="C201" s="50"/>
      <c r="D201" s="44">
        <v>386.18</v>
      </c>
      <c r="E201" s="50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spans="1:29" s="22" customFormat="1" x14ac:dyDescent="0.2">
      <c r="A202" s="49" t="s">
        <v>85</v>
      </c>
      <c r="B202" s="50"/>
      <c r="C202" s="50"/>
      <c r="D202" s="44">
        <v>98.36</v>
      </c>
      <c r="E202" s="50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spans="1:29" s="22" customFormat="1" x14ac:dyDescent="0.2">
      <c r="A203" s="49" t="s">
        <v>90</v>
      </c>
      <c r="B203" s="50"/>
      <c r="C203" s="50"/>
      <c r="D203" s="44">
        <v>397.2</v>
      </c>
      <c r="E203" s="50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spans="1:29" s="35" customFormat="1" x14ac:dyDescent="0.2">
      <c r="A204" s="45" t="s">
        <v>130</v>
      </c>
      <c r="B204" s="46">
        <v>29267</v>
      </c>
      <c r="C204" s="46">
        <v>29267</v>
      </c>
      <c r="D204" s="46">
        <v>9449.06</v>
      </c>
      <c r="E204" s="47">
        <v>32.29</v>
      </c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</row>
    <row r="205" spans="1:29" s="22" customFormat="1" x14ac:dyDescent="0.2">
      <c r="A205" s="48" t="s">
        <v>68</v>
      </c>
      <c r="B205" s="46">
        <v>29267</v>
      </c>
      <c r="C205" s="46">
        <v>29267</v>
      </c>
      <c r="D205" s="46">
        <v>9449.06</v>
      </c>
      <c r="E205" s="47">
        <v>32.29</v>
      </c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spans="1:29" s="22" customFormat="1" x14ac:dyDescent="0.2">
      <c r="A206" s="49" t="s">
        <v>75</v>
      </c>
      <c r="B206" s="50"/>
      <c r="C206" s="50"/>
      <c r="D206" s="44">
        <v>267.82</v>
      </c>
      <c r="E206" s="50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spans="1:29" s="22" customFormat="1" x14ac:dyDescent="0.2">
      <c r="A207" s="49" t="s">
        <v>76</v>
      </c>
      <c r="B207" s="50"/>
      <c r="C207" s="50"/>
      <c r="D207" s="43">
        <v>6336.01</v>
      </c>
      <c r="E207" s="50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spans="1:29" s="22" customFormat="1" x14ac:dyDescent="0.2">
      <c r="A208" s="49" t="s">
        <v>83</v>
      </c>
      <c r="B208" s="50"/>
      <c r="C208" s="50"/>
      <c r="D208" s="44">
        <v>132.69</v>
      </c>
      <c r="E208" s="50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spans="1:29" s="22" customFormat="1" x14ac:dyDescent="0.2">
      <c r="A209" s="49" t="s">
        <v>85</v>
      </c>
      <c r="B209" s="50"/>
      <c r="C209" s="50"/>
      <c r="D209" s="44">
        <v>734.47</v>
      </c>
      <c r="E209" s="50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spans="1:29" s="22" customFormat="1" x14ac:dyDescent="0.2">
      <c r="A210" s="49" t="s">
        <v>86</v>
      </c>
      <c r="B210" s="50"/>
      <c r="C210" s="50"/>
      <c r="D210" s="44">
        <v>74.87</v>
      </c>
      <c r="E210" s="50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spans="1:29" s="22" customFormat="1" x14ac:dyDescent="0.2">
      <c r="A211" s="49" t="s">
        <v>90</v>
      </c>
      <c r="B211" s="50"/>
      <c r="C211" s="50"/>
      <c r="D211" s="43">
        <v>1903.2</v>
      </c>
      <c r="E211" s="50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spans="1:29" s="23" customFormat="1" ht="24.75" customHeight="1" x14ac:dyDescent="0.2">
      <c r="A212" s="39" t="s">
        <v>177</v>
      </c>
      <c r="B212" s="40">
        <v>5000</v>
      </c>
      <c r="C212" s="40">
        <v>5000</v>
      </c>
      <c r="D212" s="40">
        <v>25451.43</v>
      </c>
      <c r="E212" s="41">
        <v>509.03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1:29" s="35" customFormat="1" x14ac:dyDescent="0.2">
      <c r="A213" s="45" t="s">
        <v>127</v>
      </c>
      <c r="B213" s="46">
        <v>2000</v>
      </c>
      <c r="C213" s="46">
        <v>2000</v>
      </c>
      <c r="D213" s="46">
        <v>21817.09</v>
      </c>
      <c r="E213" s="46">
        <v>1090.8499999999999</v>
      </c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</row>
    <row r="214" spans="1:29" s="22" customFormat="1" x14ac:dyDescent="0.2">
      <c r="A214" s="48" t="s">
        <v>113</v>
      </c>
      <c r="B214" s="46">
        <v>2000</v>
      </c>
      <c r="C214" s="46">
        <v>2000</v>
      </c>
      <c r="D214" s="46">
        <v>21817.09</v>
      </c>
      <c r="E214" s="46">
        <v>1090.8499999999999</v>
      </c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1:29" s="22" customFormat="1" x14ac:dyDescent="0.2">
      <c r="A215" s="49" t="s">
        <v>115</v>
      </c>
      <c r="B215" s="50"/>
      <c r="C215" s="50"/>
      <c r="D215" s="43">
        <v>2642.49</v>
      </c>
      <c r="E215" s="50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1:29" s="22" customFormat="1" x14ac:dyDescent="0.2">
      <c r="A216" s="49" t="s">
        <v>118</v>
      </c>
      <c r="B216" s="50"/>
      <c r="C216" s="50"/>
      <c r="D216" s="43">
        <v>19174.599999999999</v>
      </c>
      <c r="E216" s="50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spans="1:29" s="35" customFormat="1" x14ac:dyDescent="0.2">
      <c r="A217" s="45" t="s">
        <v>130</v>
      </c>
      <c r="B217" s="46">
        <v>3000</v>
      </c>
      <c r="C217" s="46">
        <v>3000</v>
      </c>
      <c r="D217" s="46">
        <v>3634.34</v>
      </c>
      <c r="E217" s="47">
        <v>121.14</v>
      </c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</row>
    <row r="218" spans="1:29" s="22" customFormat="1" x14ac:dyDescent="0.2">
      <c r="A218" s="48" t="s">
        <v>110</v>
      </c>
      <c r="B218" s="47">
        <v>0</v>
      </c>
      <c r="C218" s="47">
        <v>0</v>
      </c>
      <c r="D218" s="46">
        <v>2493.75</v>
      </c>
      <c r="E218" s="47">
        <v>0</v>
      </c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spans="1:29" s="22" customFormat="1" x14ac:dyDescent="0.2">
      <c r="A219" s="49" t="s">
        <v>112</v>
      </c>
      <c r="B219" s="50"/>
      <c r="C219" s="50"/>
      <c r="D219" s="43">
        <v>2493.75</v>
      </c>
      <c r="E219" s="50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spans="1:29" s="22" customFormat="1" x14ac:dyDescent="0.2">
      <c r="A220" s="48" t="s">
        <v>113</v>
      </c>
      <c r="B220" s="46">
        <v>3000</v>
      </c>
      <c r="C220" s="46">
        <v>3000</v>
      </c>
      <c r="D220" s="46">
        <v>1140.5899999999999</v>
      </c>
      <c r="E220" s="47">
        <v>38.020000000000003</v>
      </c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spans="1:29" s="22" customFormat="1" x14ac:dyDescent="0.2">
      <c r="A221" s="49" t="s">
        <v>118</v>
      </c>
      <c r="B221" s="50"/>
      <c r="C221" s="50"/>
      <c r="D221" s="43">
        <v>1140.5899999999999</v>
      </c>
      <c r="E221" s="50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</row>
    <row r="222" spans="1:29" s="23" customFormat="1" ht="24" customHeight="1" x14ac:dyDescent="0.2">
      <c r="A222" s="39" t="s">
        <v>178</v>
      </c>
      <c r="B222" s="40">
        <v>2000</v>
      </c>
      <c r="C222" s="40">
        <v>2000</v>
      </c>
      <c r="D222" s="41">
        <v>0</v>
      </c>
      <c r="E222" s="41">
        <v>0</v>
      </c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</row>
    <row r="223" spans="1:29" s="35" customFormat="1" x14ac:dyDescent="0.2">
      <c r="A223" s="45" t="s">
        <v>127</v>
      </c>
      <c r="B223" s="46">
        <v>2000</v>
      </c>
      <c r="C223" s="46">
        <v>2000</v>
      </c>
      <c r="D223" s="47">
        <v>0</v>
      </c>
      <c r="E223" s="47">
        <v>0</v>
      </c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</row>
    <row r="224" spans="1:29" s="22" customFormat="1" x14ac:dyDescent="0.2">
      <c r="A224" s="48" t="s">
        <v>68</v>
      </c>
      <c r="B224" s="46">
        <v>2000</v>
      </c>
      <c r="C224" s="46">
        <v>2000</v>
      </c>
      <c r="D224" s="47">
        <v>0</v>
      </c>
      <c r="E224" s="47">
        <v>0</v>
      </c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</row>
    <row r="225" spans="1:29" x14ac:dyDescent="0.2"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</row>
    <row r="226" spans="1:29" x14ac:dyDescent="0.2"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</row>
    <row r="227" spans="1:29" x14ac:dyDescent="0.2">
      <c r="A227" s="104" t="s">
        <v>187</v>
      </c>
      <c r="B227" s="104"/>
      <c r="C227" s="104"/>
      <c r="D227" s="104"/>
      <c r="E227" s="104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</row>
    <row r="228" spans="1:29" x14ac:dyDescent="0.2"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</row>
    <row r="229" spans="1:29" x14ac:dyDescent="0.2">
      <c r="A229" s="104" t="s">
        <v>188</v>
      </c>
      <c r="B229" s="104"/>
      <c r="C229" s="104"/>
      <c r="D229" s="104"/>
      <c r="E229" s="104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</row>
    <row r="230" spans="1:29" x14ac:dyDescent="0.2"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</row>
    <row r="231" spans="1:29" x14ac:dyDescent="0.2">
      <c r="D231" s="2" t="s">
        <v>185</v>
      </c>
    </row>
    <row r="232" spans="1:29" x14ac:dyDescent="0.2">
      <c r="D232" s="2" t="s">
        <v>186</v>
      </c>
    </row>
    <row r="233" spans="1:29" x14ac:dyDescent="0.2">
      <c r="A233" s="105" t="s">
        <v>189</v>
      </c>
      <c r="B233" s="105"/>
      <c r="C233" s="105"/>
      <c r="D233" s="105"/>
      <c r="E233" s="105"/>
    </row>
    <row r="234" spans="1:29" x14ac:dyDescent="0.2">
      <c r="A234" s="105" t="s">
        <v>190</v>
      </c>
      <c r="B234" s="105"/>
      <c r="C234" s="105"/>
      <c r="D234" s="105"/>
      <c r="E234" s="105"/>
    </row>
    <row r="235" spans="1:29" x14ac:dyDescent="0.2">
      <c r="A235" s="92" t="s">
        <v>192</v>
      </c>
      <c r="B235" s="24"/>
      <c r="C235" s="24"/>
      <c r="D235" s="24"/>
      <c r="E235" s="24"/>
    </row>
    <row r="236" spans="1:29" x14ac:dyDescent="0.2">
      <c r="A236" s="1"/>
      <c r="B236" s="1"/>
      <c r="C236" s="1"/>
      <c r="D236" s="1"/>
      <c r="E236" s="1"/>
    </row>
    <row r="237" spans="1:29" x14ac:dyDescent="0.2">
      <c r="B237" s="13"/>
    </row>
  </sheetData>
  <mergeCells count="5">
    <mergeCell ref="A4:E4"/>
    <mergeCell ref="A227:E227"/>
    <mergeCell ref="A229:E229"/>
    <mergeCell ref="A233:E233"/>
    <mergeCell ref="A234:E234"/>
  </mergeCells>
  <pageMargins left="0.7" right="0.7" top="0.75" bottom="0.75" header="0.3" footer="0.3"/>
  <pageSetup paperSize="9" scale="76" fitToHeight="0" orientation="landscape" r:id="rId1"/>
  <rowBreaks count="5" manualBreakCount="5">
    <brk id="45" max="4" man="1"/>
    <brk id="90" max="4" man="1"/>
    <brk id="127" max="4" man="1"/>
    <brk id="164" max="4" man="1"/>
    <brk id="19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6</vt:i4>
      </vt:variant>
    </vt:vector>
  </HeadingPairs>
  <TitlesOfParts>
    <vt:vector size="13" baseType="lpstr">
      <vt:lpstr>SAŽETAK OPĆI DIO</vt:lpstr>
      <vt:lpstr>OPĆI DIO-P i R ekonom.klasif. </vt:lpstr>
      <vt:lpstr>OPĆI DIO P i R- IZVORI FINANC.</vt:lpstr>
      <vt:lpstr>OPĆI DIO-funkc.klasif.</vt:lpstr>
      <vt:lpstr>OPĆI DIO-račun financ.</vt:lpstr>
      <vt:lpstr>OPĆI DIO-račun financ izvori</vt:lpstr>
      <vt:lpstr>POSEBNI DIO</vt:lpstr>
      <vt:lpstr>'OPĆI DIO P i R- IZVORI FINANC.'!Podrucje_ispisa</vt:lpstr>
      <vt:lpstr>'OPĆI DIO-P i R ekonom.klasif. '!Podrucje_ispisa</vt:lpstr>
      <vt:lpstr>'OPĆI DIO-račun financ izvori'!Podrucje_ispisa</vt:lpstr>
      <vt:lpstr>'OPĆI DIO-račun financ.'!Podrucje_ispisa</vt:lpstr>
      <vt:lpstr>'POSEBNI DIO'!Podrucje_ispisa</vt:lpstr>
      <vt:lpstr>'SAŽETAK OPĆI DIO'!Podrucje_ispisa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Nina Habek</dc:creator>
  <cp:lastModifiedBy>KSENIJA SEDLAR</cp:lastModifiedBy>
  <cp:lastPrinted>2026-07-28T08:00:39Z</cp:lastPrinted>
  <dcterms:created xsi:type="dcterms:W3CDTF">2026-07-14T06:51:51Z</dcterms:created>
  <dcterms:modified xsi:type="dcterms:W3CDTF">2026-07-28T08:06:23Z</dcterms:modified>
</cp:coreProperties>
</file>